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160" windowHeight="9420" activeTab="1"/>
  </bookViews>
  <sheets>
    <sheet name="View_Generator" sheetId="1" r:id="rId1"/>
    <sheet name="View_Output" sheetId="2" r:id="rId2"/>
    <sheet name="Setup" sheetId="3" r:id="rId3"/>
  </sheets>
  <definedNames>
    <definedName name="BOOL">'Setup'!$A$10</definedName>
    <definedName name="DATETIME">'Setup'!$B$3</definedName>
    <definedName name="dbname">'View_Generator'!$B$3</definedName>
    <definedName name="DINT">'Setup'!$A$9</definedName>
    <definedName name="INT">'Setup'!$A$8</definedName>
    <definedName name="MaxBOOL">'Setup'!$C$10</definedName>
    <definedName name="MaxDINT">'Setup'!$C$9</definedName>
    <definedName name="MaxINT">'Setup'!$C$8</definedName>
    <definedName name="MaxREAL">'Setup'!$C$7</definedName>
    <definedName name="MaxSTRING">'Setup'!$C$11</definedName>
    <definedName name="MinBOOL">'Setup'!$B$10</definedName>
    <definedName name="MinDINT">'Setup'!$B$9</definedName>
    <definedName name="MinINT">'Setup'!$B$8</definedName>
    <definedName name="MinREAL">'Setup'!$B$7</definedName>
    <definedName name="MinSTRING">'Setup'!$B$11</definedName>
    <definedName name="REAL">'Setup'!$A$7</definedName>
    <definedName name="SetID">'View_Generator'!$B$12</definedName>
    <definedName name="STRING">'Setup'!$A$11</definedName>
    <definedName name="TablePrefix">'View_Generator'!$B$7</definedName>
    <definedName name="TimeStamp">'View_Generator'!$B$13</definedName>
    <definedName name="ViewName">'View_Generator'!$B$5</definedName>
  </definedNames>
  <calcPr fullCalcOnLoad="1"/>
</workbook>
</file>

<file path=xl/sharedStrings.xml><?xml version="1.0" encoding="utf-8"?>
<sst xmlns="http://schemas.openxmlformats.org/spreadsheetml/2006/main" count="67" uniqueCount="65">
  <si>
    <t>View Name</t>
  </si>
  <si>
    <t>Log_</t>
  </si>
  <si>
    <t>Source table prefix</t>
  </si>
  <si>
    <t>Data columns to show</t>
  </si>
  <si>
    <t>ParamID:</t>
  </si>
  <si>
    <t>Text:</t>
  </si>
  <si>
    <t>INT</t>
  </si>
  <si>
    <t>Min</t>
  </si>
  <si>
    <t>Max</t>
  </si>
  <si>
    <t>REAL</t>
  </si>
  <si>
    <t>DINT</t>
  </si>
  <si>
    <t>BOOL</t>
  </si>
  <si>
    <t>STRING</t>
  </si>
  <si>
    <t>ParamID data ranges</t>
  </si>
  <si>
    <t>Tablesuffix</t>
  </si>
  <si>
    <t>TableName</t>
  </si>
  <si>
    <t>Automatic table selection based on setup ranges</t>
  </si>
  <si>
    <t>Generated view - output</t>
  </si>
  <si>
    <t>AS</t>
  </si>
  <si>
    <t>JoinName</t>
  </si>
  <si>
    <t>Column nr</t>
  </si>
  <si>
    <t>SELECT</t>
  </si>
  <si>
    <t>Master table suffix</t>
  </si>
  <si>
    <t>DATETIME</t>
  </si>
  <si>
    <t>Select</t>
  </si>
  <si>
    <t>CREATE VIEW</t>
  </si>
  <si>
    <t>SetID</t>
  </si>
  <si>
    <t>Timestamp</t>
  </si>
  <si>
    <t>TimeStamp</t>
  </si>
  <si>
    <t>Database name</t>
  </si>
  <si>
    <t>PLCSQL</t>
  </si>
  <si>
    <t>General</t>
  </si>
  <si>
    <t>Get data from generated view:</t>
  </si>
  <si>
    <t>Note: Edit only data in the orange fields</t>
  </si>
  <si>
    <t>1.</t>
  </si>
  <si>
    <t>2.</t>
  </si>
  <si>
    <t>Connect to your database, and make sure it is selected in the Object Explorer. Then click on New Query</t>
  </si>
  <si>
    <t>3.</t>
  </si>
  <si>
    <t>4.</t>
  </si>
  <si>
    <t>5.</t>
  </si>
  <si>
    <t>6.</t>
  </si>
  <si>
    <t>Enter the connection details to your SQL Server as used in SQL Server Management Studio</t>
  </si>
  <si>
    <t>7.</t>
  </si>
  <si>
    <t>Select the correct database, and select your newly created View. Select Next, Next, Finish.</t>
  </si>
  <si>
    <t>8.</t>
  </si>
  <si>
    <t>Your data will be shown in a table, where you are able to filter and sort the data</t>
  </si>
  <si>
    <t xml:space="preserve">Please note, this solution should only be used for a smaller amount of data, </t>
  </si>
  <si>
    <t>as Excel will load the complete resultset into the document, even if you filter on the data.</t>
  </si>
  <si>
    <t>Using data in Excel 2010. Open a new blank Worksheet and select Data:</t>
  </si>
  <si>
    <t>How to use the generated script</t>
  </si>
  <si>
    <t>How to use this document:</t>
  </si>
  <si>
    <t xml:space="preserve">1. Enter the ParamIDs of the data below you want to have in your virtual table. </t>
  </si>
  <si>
    <t>3. Click on the sheet View_Output, and follow the instructions on the right</t>
  </si>
  <si>
    <t>2. Enter a name for the column to be shown in text</t>
  </si>
  <si>
    <t>Torreri</t>
  </si>
  <si>
    <t>MotorSpeed</t>
  </si>
  <si>
    <t>temperatur</t>
  </si>
  <si>
    <t>CycleCounter</t>
  </si>
  <si>
    <t>;</t>
  </si>
  <si>
    <t>NewDataColumn</t>
  </si>
  <si>
    <t>Copy this script to the MySQL server - ALL yellow lines</t>
  </si>
  <si>
    <t xml:space="preserve"> Start MySQL Workbench</t>
  </si>
  <si>
    <t>Copy the yellow fields from this Excel sheet into the Query Window, and press Execute (Yellow arrow)</t>
  </si>
  <si>
    <t>You may test the created view with the command select rows under Views</t>
  </si>
  <si>
    <t>MySQL VIEW generator (virtual tables)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</si>
</sst>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ourier New"/>
      <family val="3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Courier New"/>
      <family val="3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8" fillId="29" borderId="2" xfId="44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20" borderId="1" xfId="34" applyFont="1" applyAlignment="1">
      <alignment/>
    </xf>
    <xf numFmtId="0" fontId="41" fillId="20" borderId="1" xfId="34" applyFont="1" applyAlignment="1">
      <alignment/>
    </xf>
    <xf numFmtId="0" fontId="42" fillId="20" borderId="1" xfId="34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1.png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1</xdr:row>
      <xdr:rowOff>123825</xdr:rowOff>
    </xdr:from>
    <xdr:to>
      <xdr:col>2</xdr:col>
      <xdr:colOff>2152650</xdr:colOff>
      <xdr:row>15</xdr:row>
      <xdr:rowOff>123825</xdr:rowOff>
    </xdr:to>
    <xdr:sp>
      <xdr:nvSpPr>
        <xdr:cNvPr id="1" name="Straight Arrow Connector 2"/>
        <xdr:cNvSpPr>
          <a:spLocks/>
        </xdr:cNvSpPr>
      </xdr:nvSpPr>
      <xdr:spPr>
        <a:xfrm flipH="1">
          <a:off x="3114675" y="390525"/>
          <a:ext cx="2562225" cy="2609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685800</xdr:colOff>
      <xdr:row>2</xdr:row>
      <xdr:rowOff>133350</xdr:rowOff>
    </xdr:from>
    <xdr:to>
      <xdr:col>2</xdr:col>
      <xdr:colOff>2190750</xdr:colOff>
      <xdr:row>15</xdr:row>
      <xdr:rowOff>123825</xdr:rowOff>
    </xdr:to>
    <xdr:sp>
      <xdr:nvSpPr>
        <xdr:cNvPr id="2" name="Straight Arrow Connector 4"/>
        <xdr:cNvSpPr>
          <a:spLocks/>
        </xdr:cNvSpPr>
      </xdr:nvSpPr>
      <xdr:spPr>
        <a:xfrm flipH="1">
          <a:off x="4210050" y="590550"/>
          <a:ext cx="1504950" cy="2409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4</xdr:row>
      <xdr:rowOff>95250</xdr:rowOff>
    </xdr:from>
    <xdr:to>
      <xdr:col>7</xdr:col>
      <xdr:colOff>400050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23925"/>
          <a:ext cx="24955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209550</xdr:colOff>
      <xdr:row>10</xdr:row>
      <xdr:rowOff>76200</xdr:rowOff>
    </xdr:from>
    <xdr:to>
      <xdr:col>7</xdr:col>
      <xdr:colOff>409575</xdr:colOff>
      <xdr:row>16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2028825"/>
          <a:ext cx="263842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76200</xdr:colOff>
      <xdr:row>20</xdr:row>
      <xdr:rowOff>190500</xdr:rowOff>
    </xdr:from>
    <xdr:to>
      <xdr:col>11</xdr:col>
      <xdr:colOff>409575</xdr:colOff>
      <xdr:row>39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4029075"/>
          <a:ext cx="5210175" cy="3476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45</xdr:row>
      <xdr:rowOff>0</xdr:rowOff>
    </xdr:from>
    <xdr:to>
      <xdr:col>10</xdr:col>
      <xdr:colOff>123825</xdr:colOff>
      <xdr:row>68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8562975"/>
          <a:ext cx="410527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200025</xdr:colOff>
      <xdr:row>149</xdr:row>
      <xdr:rowOff>133350</xdr:rowOff>
    </xdr:from>
    <xdr:to>
      <xdr:col>9</xdr:col>
      <xdr:colOff>361950</xdr:colOff>
      <xdr:row>166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27755850"/>
          <a:ext cx="3819525" cy="3181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169</xdr:row>
      <xdr:rowOff>104775</xdr:rowOff>
    </xdr:from>
    <xdr:to>
      <xdr:col>11</xdr:col>
      <xdr:colOff>142875</xdr:colOff>
      <xdr:row>188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31527750"/>
          <a:ext cx="5010150" cy="3514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191</xdr:row>
      <xdr:rowOff>0</xdr:rowOff>
    </xdr:from>
    <xdr:to>
      <xdr:col>11</xdr:col>
      <xdr:colOff>123825</xdr:colOff>
      <xdr:row>209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58025" y="35604450"/>
          <a:ext cx="5000625" cy="3552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213</xdr:row>
      <xdr:rowOff>0</xdr:rowOff>
    </xdr:from>
    <xdr:to>
      <xdr:col>11</xdr:col>
      <xdr:colOff>314325</xdr:colOff>
      <xdr:row>227</xdr:row>
      <xdr:rowOff>66675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58025" y="39776400"/>
          <a:ext cx="5191125" cy="2857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9.28125" style="4" customWidth="1"/>
    <col min="2" max="2" width="33.57421875" style="0" customWidth="1"/>
    <col min="3" max="3" width="33.28125" style="0" customWidth="1"/>
    <col min="4" max="4" width="11.140625" style="0" bestFit="1" customWidth="1"/>
    <col min="5" max="5" width="11.140625" style="0" customWidth="1"/>
    <col min="6" max="6" width="27.421875" style="0" bestFit="1" customWidth="1"/>
  </cols>
  <sheetData>
    <row r="1" spans="1:4" ht="21">
      <c r="A1" s="1" t="s">
        <v>64</v>
      </c>
      <c r="D1" s="1" t="s">
        <v>50</v>
      </c>
    </row>
    <row r="2" spans="1:4" ht="15">
      <c r="A2" s="3"/>
      <c r="D2" s="10" t="s">
        <v>51</v>
      </c>
    </row>
    <row r="3" spans="1:4" ht="15">
      <c r="A3" s="3" t="s">
        <v>29</v>
      </c>
      <c r="B3" s="2" t="s">
        <v>30</v>
      </c>
      <c r="D3" s="10" t="s">
        <v>53</v>
      </c>
    </row>
    <row r="4" spans="1:4" ht="15">
      <c r="A4" s="3"/>
      <c r="D4" s="10" t="s">
        <v>52</v>
      </c>
    </row>
    <row r="5" spans="1:2" ht="14.25">
      <c r="A5" s="3" t="s">
        <v>0</v>
      </c>
      <c r="B5" s="2" t="s">
        <v>54</v>
      </c>
    </row>
    <row r="6" spans="1:4" ht="14.25">
      <c r="A6" s="3"/>
      <c r="D6" s="3" t="s">
        <v>33</v>
      </c>
    </row>
    <row r="7" spans="1:2" ht="14.25">
      <c r="A7" s="3" t="s">
        <v>2</v>
      </c>
      <c r="B7" s="2" t="s">
        <v>1</v>
      </c>
    </row>
    <row r="8" ht="14.25">
      <c r="A8" s="3"/>
    </row>
    <row r="9" ht="18">
      <c r="A9" s="5" t="s">
        <v>3</v>
      </c>
    </row>
    <row r="10" ht="14.25">
      <c r="A10" s="3"/>
    </row>
    <row r="11" spans="1:2" ht="14.25">
      <c r="A11" s="3" t="s">
        <v>31</v>
      </c>
      <c r="B11" s="3" t="s">
        <v>5</v>
      </c>
    </row>
    <row r="12" spans="1:2" ht="14.25">
      <c r="A12" s="3" t="s">
        <v>26</v>
      </c>
      <c r="B12" s="2" t="s">
        <v>26</v>
      </c>
    </row>
    <row r="13" spans="1:2" ht="14.25">
      <c r="A13" s="3" t="s">
        <v>27</v>
      </c>
      <c r="B13" s="2" t="s">
        <v>28</v>
      </c>
    </row>
    <row r="14" ht="14.25">
      <c r="A14" s="3"/>
    </row>
    <row r="15" spans="1:9" ht="14.25">
      <c r="A15" s="3"/>
      <c r="I15" s="3" t="s">
        <v>16</v>
      </c>
    </row>
    <row r="16" spans="1:13" ht="14.25">
      <c r="A16" s="3" t="s">
        <v>20</v>
      </c>
      <c r="B16" s="3" t="s">
        <v>4</v>
      </c>
      <c r="C16" s="3" t="s">
        <v>5</v>
      </c>
      <c r="D16" s="3" t="s">
        <v>15</v>
      </c>
      <c r="E16" s="3" t="s">
        <v>19</v>
      </c>
      <c r="F16" s="3" t="s">
        <v>24</v>
      </c>
      <c r="I16" t="str">
        <f>REAL</f>
        <v>REAL</v>
      </c>
      <c r="J16" t="str">
        <f>INT</f>
        <v>INT</v>
      </c>
      <c r="K16" t="str">
        <f>DINT</f>
        <v>DINT</v>
      </c>
      <c r="L16" t="str">
        <f>BOOL</f>
        <v>BOOL</v>
      </c>
      <c r="M16" t="str">
        <f>STRING</f>
        <v>STRING</v>
      </c>
    </row>
    <row r="17" spans="1:13" ht="14.25">
      <c r="A17">
        <v>1</v>
      </c>
      <c r="B17" s="2">
        <v>1</v>
      </c>
      <c r="C17" s="2" t="s">
        <v>55</v>
      </c>
      <c r="D17" t="str">
        <f>IF(B17&gt;0,CONCATENATE($B$7,I17,J17,K17,L17,M17),"")</f>
        <v>Log_REAL</v>
      </c>
      <c r="E17" t="str">
        <f>IF(B17&gt;0,CONCATENATE("S",A17),"")</f>
        <v>S1</v>
      </c>
      <c r="F17" t="str">
        <f>IF(B17&gt;0,CONCATENATE(E17,".ParamValue AS '",C17,"'"),"")</f>
        <v>S1.ParamValue AS 'MotorSpeed'</v>
      </c>
      <c r="I17" t="str">
        <f>IF(AND(View_Generator!B17&gt;=MinREAL,View_Generator!B17&lt;=MaxREAL),REAL,"")</f>
        <v>REAL</v>
      </c>
      <c r="J17">
        <f>IF(AND(View_Generator!B17&gt;=MinINT,View_Generator!B17&lt;=MaxINT),INT,"")</f>
      </c>
      <c r="K17">
        <f>IF(AND(View_Generator!B17&gt;=MinDINT,View_Generator!B17&lt;=MaxDINT),DINT,"")</f>
      </c>
      <c r="L17">
        <f>IF(AND(View_Generator!B17&gt;=MinBOOL,View_Generator!B17&lt;=MaxBOOL),BOOL,"")</f>
      </c>
      <c r="M17">
        <f>IF(AND(View_Generator!B17&gt;=MinSTRING,View_Generator!B17&lt;=MaxSTRING),STRING,"")</f>
      </c>
    </row>
    <row r="18" spans="1:13" ht="14.25">
      <c r="A18">
        <v>2</v>
      </c>
      <c r="B18" s="2">
        <v>2</v>
      </c>
      <c r="C18" s="2" t="s">
        <v>56</v>
      </c>
      <c r="D18" t="str">
        <f aca="true" t="shared" si="0" ref="D18:D36">IF(B18&gt;0,CONCATENATE($B$7,I18,J18,K18,L18,M18),"")</f>
        <v>Log_REAL</v>
      </c>
      <c r="E18" t="str">
        <f aca="true" t="shared" si="1" ref="E18:E36">IF(B18&gt;0,CONCATENATE("S",A18),"")</f>
        <v>S2</v>
      </c>
      <c r="F18" t="str">
        <f aca="true" t="shared" si="2" ref="F18:F36">IF(B18&gt;0,CONCATENATE(E18,".ParamValue AS '",C18,"'"),"")</f>
        <v>S2.ParamValue AS 'temperatur'</v>
      </c>
      <c r="I18" t="str">
        <f>IF(AND(View_Generator!B18&gt;=MinREAL,View_Generator!B18&lt;=MaxREAL),REAL,"")</f>
        <v>REAL</v>
      </c>
      <c r="J18">
        <f>IF(AND(View_Generator!B18&gt;=MinINT,View_Generator!B18&lt;=MaxINT),INT,"")</f>
      </c>
      <c r="K18">
        <f>IF(AND(View_Generator!B18&gt;=MinDINT,View_Generator!B18&lt;=MaxDINT),DINT,"")</f>
      </c>
      <c r="L18">
        <f>IF(AND(View_Generator!B18&gt;=MinBOOL,View_Generator!B18&lt;=MaxBOOL),BOOL,"")</f>
      </c>
      <c r="M18">
        <f>IF(AND(View_Generator!B18&gt;=MinSTRING,View_Generator!B18&lt;=MaxSTRING),STRING,"")</f>
      </c>
    </row>
    <row r="19" spans="1:13" ht="14.25">
      <c r="A19">
        <v>3</v>
      </c>
      <c r="B19" s="2">
        <v>10002</v>
      </c>
      <c r="C19" s="2" t="s">
        <v>57</v>
      </c>
      <c r="D19" t="str">
        <f t="shared" si="0"/>
        <v>Log_INT</v>
      </c>
      <c r="E19" t="str">
        <f t="shared" si="1"/>
        <v>S3</v>
      </c>
      <c r="F19" t="str">
        <f t="shared" si="2"/>
        <v>S3.ParamValue AS 'CycleCounter'</v>
      </c>
      <c r="I19">
        <f>IF(AND(View_Generator!B19&gt;=MinREAL,View_Generator!B19&lt;=MaxREAL),REAL,"")</f>
      </c>
      <c r="J19" t="str">
        <f>IF(AND(View_Generator!B19&gt;=MinINT,View_Generator!B19&lt;=MaxINT),INT,"")</f>
        <v>INT</v>
      </c>
      <c r="K19">
        <f>IF(AND(View_Generator!B19&gt;=MinDINT,View_Generator!B19&lt;=MaxDINT),DINT,"")</f>
      </c>
      <c r="L19">
        <f>IF(AND(View_Generator!B19&gt;=MinBOOL,View_Generator!B19&lt;=MaxBOOL),BOOL,"")</f>
      </c>
      <c r="M19">
        <f>IF(AND(View_Generator!B19&gt;=MinSTRING,View_Generator!B19&lt;=MaxSTRING),STRING,"")</f>
      </c>
    </row>
    <row r="20" spans="1:13" ht="14.25">
      <c r="A20">
        <v>4</v>
      </c>
      <c r="B20" s="2">
        <v>3</v>
      </c>
      <c r="C20" s="2" t="s">
        <v>59</v>
      </c>
      <c r="D20" t="str">
        <f t="shared" si="0"/>
        <v>Log_REAL</v>
      </c>
      <c r="E20" t="str">
        <f t="shared" si="1"/>
        <v>S4</v>
      </c>
      <c r="F20" t="str">
        <f t="shared" si="2"/>
        <v>S4.ParamValue AS 'NewDataColumn'</v>
      </c>
      <c r="I20" t="str">
        <f>IF(AND(View_Generator!B20&gt;=MinREAL,View_Generator!B20&lt;=MaxREAL),REAL,"")</f>
        <v>REAL</v>
      </c>
      <c r="J20">
        <f>IF(AND(View_Generator!B20&gt;=MinINT,View_Generator!B20&lt;=MaxINT),INT,"")</f>
      </c>
      <c r="K20">
        <f>IF(AND(View_Generator!B20&gt;=MinDINT,View_Generator!B20&lt;=MaxDINT),DINT,"")</f>
      </c>
      <c r="L20">
        <f>IF(AND(View_Generator!B20&gt;=MinBOOL,View_Generator!B20&lt;=MaxBOOL),BOOL,"")</f>
      </c>
      <c r="M20">
        <f>IF(AND(View_Generator!B20&gt;=MinSTRING,View_Generator!B20&lt;=MaxSTRING),STRING,"")</f>
      </c>
    </row>
    <row r="21" spans="1:13" ht="14.25">
      <c r="A21">
        <v>5</v>
      </c>
      <c r="B21" s="2"/>
      <c r="C21" s="2"/>
      <c r="D21">
        <f t="shared" si="0"/>
      </c>
      <c r="E21">
        <f t="shared" si="1"/>
      </c>
      <c r="F21">
        <f t="shared" si="2"/>
      </c>
      <c r="I21">
        <f>IF(AND(View_Generator!B21&gt;=MinREAL,View_Generator!B21&lt;=MaxREAL),REAL,"")</f>
      </c>
      <c r="J21">
        <f>IF(AND(View_Generator!B21&gt;=MinINT,View_Generator!B21&lt;=MaxINT),INT,"")</f>
      </c>
      <c r="K21">
        <f>IF(AND(View_Generator!B21&gt;=MinDINT,View_Generator!B21&lt;=MaxDINT),DINT,"")</f>
      </c>
      <c r="L21">
        <f>IF(AND(View_Generator!B21&gt;=MinBOOL,View_Generator!B21&lt;=MaxBOOL),BOOL,"")</f>
      </c>
      <c r="M21">
        <f>IF(AND(View_Generator!B21&gt;=MinSTRING,View_Generator!B21&lt;=MaxSTRING),STRING,"")</f>
      </c>
    </row>
    <row r="22" spans="1:13" ht="14.25">
      <c r="A22">
        <v>6</v>
      </c>
      <c r="B22" s="2"/>
      <c r="C22" s="2"/>
      <c r="D22">
        <f t="shared" si="0"/>
      </c>
      <c r="E22">
        <f t="shared" si="1"/>
      </c>
      <c r="F22">
        <f t="shared" si="2"/>
      </c>
      <c r="I22">
        <f>IF(AND(View_Generator!B22&gt;=MinREAL,View_Generator!B22&lt;=MaxREAL),REAL,"")</f>
      </c>
      <c r="J22">
        <f>IF(AND(View_Generator!B22&gt;=MinINT,View_Generator!B22&lt;=MaxINT),INT,"")</f>
      </c>
      <c r="K22">
        <f>IF(AND(View_Generator!B22&gt;=MinDINT,View_Generator!B22&lt;=MaxDINT),DINT,"")</f>
      </c>
      <c r="L22">
        <f>IF(AND(View_Generator!B22&gt;=MinBOOL,View_Generator!B22&lt;=MaxBOOL),BOOL,"")</f>
      </c>
      <c r="M22">
        <f>IF(AND(View_Generator!B22&gt;=MinSTRING,View_Generator!B22&lt;=MaxSTRING),STRING,"")</f>
      </c>
    </row>
    <row r="23" spans="1:13" ht="14.25">
      <c r="A23">
        <v>7</v>
      </c>
      <c r="B23" s="2"/>
      <c r="C23" s="2"/>
      <c r="D23">
        <f t="shared" si="0"/>
      </c>
      <c r="E23">
        <f t="shared" si="1"/>
      </c>
      <c r="F23">
        <f t="shared" si="2"/>
      </c>
      <c r="I23">
        <f>IF(AND(View_Generator!B23&gt;=MinREAL,View_Generator!B23&lt;=MaxREAL),REAL,"")</f>
      </c>
      <c r="J23">
        <f>IF(AND(View_Generator!B23&gt;=MinINT,View_Generator!B23&lt;=MaxINT),INT,"")</f>
      </c>
      <c r="K23">
        <f>IF(AND(View_Generator!B23&gt;=MinDINT,View_Generator!B23&lt;=MaxDINT),DINT,"")</f>
      </c>
      <c r="L23">
        <f>IF(AND(View_Generator!B23&gt;=MinBOOL,View_Generator!B23&lt;=MaxBOOL),BOOL,"")</f>
      </c>
      <c r="M23">
        <f>IF(AND(View_Generator!B23&gt;=MinSTRING,View_Generator!B23&lt;=MaxSTRING),STRING,"")</f>
      </c>
    </row>
    <row r="24" spans="1:13" ht="14.25">
      <c r="A24">
        <v>8</v>
      </c>
      <c r="B24" s="2"/>
      <c r="C24" s="2"/>
      <c r="D24">
        <f t="shared" si="0"/>
      </c>
      <c r="E24">
        <f t="shared" si="1"/>
      </c>
      <c r="F24">
        <f t="shared" si="2"/>
      </c>
      <c r="I24">
        <f>IF(AND(View_Generator!B24&gt;=MinREAL,View_Generator!B24&lt;=MaxREAL),REAL,"")</f>
      </c>
      <c r="J24">
        <f>IF(AND(View_Generator!B24&gt;=MinINT,View_Generator!B24&lt;=MaxINT),INT,"")</f>
      </c>
      <c r="K24">
        <f>IF(AND(View_Generator!B24&gt;=MinDINT,View_Generator!B24&lt;=MaxDINT),DINT,"")</f>
      </c>
      <c r="L24">
        <f>IF(AND(View_Generator!B24&gt;=MinBOOL,View_Generator!B24&lt;=MaxBOOL),BOOL,"")</f>
      </c>
      <c r="M24">
        <f>IF(AND(View_Generator!B24&gt;=MinSTRING,View_Generator!B24&lt;=MaxSTRING),STRING,"")</f>
      </c>
    </row>
    <row r="25" spans="1:13" ht="14.25">
      <c r="A25">
        <v>9</v>
      </c>
      <c r="B25" s="2"/>
      <c r="C25" s="2"/>
      <c r="D25">
        <f t="shared" si="0"/>
      </c>
      <c r="E25">
        <f t="shared" si="1"/>
      </c>
      <c r="F25">
        <f t="shared" si="2"/>
      </c>
      <c r="I25">
        <f>IF(AND(View_Generator!B25&gt;=MinREAL,View_Generator!B25&lt;=MaxREAL),REAL,"")</f>
      </c>
      <c r="J25">
        <f>IF(AND(View_Generator!B25&gt;=MinINT,View_Generator!B25&lt;=MaxINT),INT,"")</f>
      </c>
      <c r="K25">
        <f>IF(AND(View_Generator!B25&gt;=MinDINT,View_Generator!B25&lt;=MaxDINT),DINT,"")</f>
      </c>
      <c r="L25">
        <f>IF(AND(View_Generator!B25&gt;=MinBOOL,View_Generator!B25&lt;=MaxBOOL),BOOL,"")</f>
      </c>
      <c r="M25">
        <f>IF(AND(View_Generator!B25&gt;=MinSTRING,View_Generator!B25&lt;=MaxSTRING),STRING,"")</f>
      </c>
    </row>
    <row r="26" spans="1:13" ht="14.25">
      <c r="A26">
        <v>10</v>
      </c>
      <c r="B26" s="2"/>
      <c r="C26" s="2"/>
      <c r="D26">
        <f t="shared" si="0"/>
      </c>
      <c r="E26">
        <f t="shared" si="1"/>
      </c>
      <c r="F26">
        <f t="shared" si="2"/>
      </c>
      <c r="I26">
        <f>IF(AND(View_Generator!B26&gt;=MinREAL,View_Generator!B26&lt;=MaxREAL),REAL,"")</f>
      </c>
      <c r="J26">
        <f>IF(AND(View_Generator!B26&gt;=MinINT,View_Generator!B26&lt;=MaxINT),INT,"")</f>
      </c>
      <c r="K26">
        <f>IF(AND(View_Generator!B26&gt;=MinDINT,View_Generator!B26&lt;=MaxDINT),DINT,"")</f>
      </c>
      <c r="L26">
        <f>IF(AND(View_Generator!B26&gt;=MinBOOL,View_Generator!B26&lt;=MaxBOOL),BOOL,"")</f>
      </c>
      <c r="M26">
        <f>IF(AND(View_Generator!B26&gt;=MinSTRING,View_Generator!B26&lt;=MaxSTRING),STRING,"")</f>
      </c>
    </row>
    <row r="27" spans="1:13" ht="14.25">
      <c r="A27">
        <v>11</v>
      </c>
      <c r="B27" s="2"/>
      <c r="C27" s="2"/>
      <c r="D27">
        <f t="shared" si="0"/>
      </c>
      <c r="E27">
        <f t="shared" si="1"/>
      </c>
      <c r="F27">
        <f t="shared" si="2"/>
      </c>
      <c r="I27">
        <f>IF(AND(View_Generator!B27&gt;=MinREAL,View_Generator!B27&lt;=MaxREAL),REAL,"")</f>
      </c>
      <c r="J27">
        <f>IF(AND(View_Generator!B27&gt;=MinINT,View_Generator!B27&lt;=MaxINT),INT,"")</f>
      </c>
      <c r="K27">
        <f>IF(AND(View_Generator!B27&gt;=MinDINT,View_Generator!B27&lt;=MaxDINT),DINT,"")</f>
      </c>
      <c r="L27">
        <f>IF(AND(View_Generator!B27&gt;=MinBOOL,View_Generator!B27&lt;=MaxBOOL),BOOL,"")</f>
      </c>
      <c r="M27">
        <f>IF(AND(View_Generator!B27&gt;=MinSTRING,View_Generator!B27&lt;=MaxSTRING),STRING,"")</f>
      </c>
    </row>
    <row r="28" spans="1:13" ht="14.25">
      <c r="A28">
        <v>12</v>
      </c>
      <c r="B28" s="2"/>
      <c r="C28" s="2"/>
      <c r="D28">
        <f t="shared" si="0"/>
      </c>
      <c r="E28">
        <f t="shared" si="1"/>
      </c>
      <c r="F28">
        <f t="shared" si="2"/>
      </c>
      <c r="I28">
        <f>IF(AND(View_Generator!B28&gt;=MinREAL,View_Generator!B28&lt;=MaxREAL),REAL,"")</f>
      </c>
      <c r="J28">
        <f>IF(AND(View_Generator!B28&gt;=MinINT,View_Generator!B28&lt;=MaxINT),INT,"")</f>
      </c>
      <c r="K28">
        <f>IF(AND(View_Generator!B28&gt;=MinDINT,View_Generator!B28&lt;=MaxDINT),DINT,"")</f>
      </c>
      <c r="L28">
        <f>IF(AND(View_Generator!B28&gt;=MinBOOL,View_Generator!B28&lt;=MaxBOOL),BOOL,"")</f>
      </c>
      <c r="M28">
        <f>IF(AND(View_Generator!B28&gt;=MinSTRING,View_Generator!B28&lt;=MaxSTRING),STRING,"")</f>
      </c>
    </row>
    <row r="29" spans="1:13" ht="14.25">
      <c r="A29">
        <v>13</v>
      </c>
      <c r="B29" s="2"/>
      <c r="C29" s="2"/>
      <c r="D29">
        <f t="shared" si="0"/>
      </c>
      <c r="E29">
        <f t="shared" si="1"/>
      </c>
      <c r="F29">
        <f t="shared" si="2"/>
      </c>
      <c r="I29">
        <f>IF(AND(View_Generator!B29&gt;=MinREAL,View_Generator!B29&lt;=MaxREAL),REAL,"")</f>
      </c>
      <c r="J29">
        <f>IF(AND(View_Generator!B29&gt;=MinINT,View_Generator!B29&lt;=MaxINT),INT,"")</f>
      </c>
      <c r="K29">
        <f>IF(AND(View_Generator!B29&gt;=MinDINT,View_Generator!B29&lt;=MaxDINT),DINT,"")</f>
      </c>
      <c r="L29">
        <f>IF(AND(View_Generator!B29&gt;=MinBOOL,View_Generator!B29&lt;=MaxBOOL),BOOL,"")</f>
      </c>
      <c r="M29">
        <f>IF(AND(View_Generator!B29&gt;=MinSTRING,View_Generator!B29&lt;=MaxSTRING),STRING,"")</f>
      </c>
    </row>
    <row r="30" spans="1:13" ht="14.25">
      <c r="A30">
        <v>14</v>
      </c>
      <c r="B30" s="2"/>
      <c r="C30" s="2"/>
      <c r="D30">
        <f t="shared" si="0"/>
      </c>
      <c r="E30">
        <f t="shared" si="1"/>
      </c>
      <c r="F30">
        <f t="shared" si="2"/>
      </c>
      <c r="I30">
        <f>IF(AND(View_Generator!B30&gt;=MinREAL,View_Generator!B30&lt;=MaxREAL),REAL,"")</f>
      </c>
      <c r="J30">
        <f>IF(AND(View_Generator!B30&gt;=MinINT,View_Generator!B30&lt;=MaxINT),INT,"")</f>
      </c>
      <c r="K30">
        <f>IF(AND(View_Generator!B30&gt;=MinDINT,View_Generator!B30&lt;=MaxDINT),DINT,"")</f>
      </c>
      <c r="L30">
        <f>IF(AND(View_Generator!B30&gt;=MinBOOL,View_Generator!B30&lt;=MaxBOOL),BOOL,"")</f>
      </c>
      <c r="M30">
        <f>IF(AND(View_Generator!B30&gt;=MinSTRING,View_Generator!B30&lt;=MaxSTRING),STRING,"")</f>
      </c>
    </row>
    <row r="31" spans="1:13" ht="14.25">
      <c r="A31">
        <v>15</v>
      </c>
      <c r="B31" s="2"/>
      <c r="C31" s="2"/>
      <c r="D31">
        <f t="shared" si="0"/>
      </c>
      <c r="E31">
        <f t="shared" si="1"/>
      </c>
      <c r="F31">
        <f t="shared" si="2"/>
      </c>
      <c r="I31">
        <f>IF(AND(View_Generator!B31&gt;=MinREAL,View_Generator!B31&lt;=MaxREAL),REAL,"")</f>
      </c>
      <c r="J31">
        <f>IF(AND(View_Generator!B31&gt;=MinINT,View_Generator!B31&lt;=MaxINT),INT,"")</f>
      </c>
      <c r="K31">
        <f>IF(AND(View_Generator!B31&gt;=MinDINT,View_Generator!B31&lt;=MaxDINT),DINT,"")</f>
      </c>
      <c r="L31">
        <f>IF(AND(View_Generator!B31&gt;=MinBOOL,View_Generator!B31&lt;=MaxBOOL),BOOL,"")</f>
      </c>
      <c r="M31">
        <f>IF(AND(View_Generator!B31&gt;=MinSTRING,View_Generator!B31&lt;=MaxSTRING),STRING,"")</f>
      </c>
    </row>
    <row r="32" spans="1:13" ht="14.25">
      <c r="A32">
        <v>16</v>
      </c>
      <c r="B32" s="2"/>
      <c r="C32" s="2"/>
      <c r="D32">
        <f t="shared" si="0"/>
      </c>
      <c r="E32">
        <f t="shared" si="1"/>
      </c>
      <c r="F32">
        <f t="shared" si="2"/>
      </c>
      <c r="I32">
        <f>IF(AND(View_Generator!B32&gt;=MinREAL,View_Generator!B32&lt;=MaxREAL),REAL,"")</f>
      </c>
      <c r="J32">
        <f>IF(AND(View_Generator!B32&gt;=MinINT,View_Generator!B32&lt;=MaxINT),INT,"")</f>
      </c>
      <c r="K32">
        <f>IF(AND(View_Generator!B32&gt;=MinDINT,View_Generator!B32&lt;=MaxDINT),DINT,"")</f>
      </c>
      <c r="L32">
        <f>IF(AND(View_Generator!B32&gt;=MinBOOL,View_Generator!B32&lt;=MaxBOOL),BOOL,"")</f>
      </c>
      <c r="M32">
        <f>IF(AND(View_Generator!B32&gt;=MinSTRING,View_Generator!B32&lt;=MaxSTRING),STRING,"")</f>
      </c>
    </row>
    <row r="33" spans="1:13" ht="14.25">
      <c r="A33">
        <v>17</v>
      </c>
      <c r="B33" s="2"/>
      <c r="C33" s="2"/>
      <c r="D33">
        <f t="shared" si="0"/>
      </c>
      <c r="E33">
        <f t="shared" si="1"/>
      </c>
      <c r="F33">
        <f t="shared" si="2"/>
      </c>
      <c r="I33">
        <f>IF(AND(View_Generator!B33&gt;=MinREAL,View_Generator!B33&lt;=MaxREAL),REAL,"")</f>
      </c>
      <c r="J33">
        <f>IF(AND(View_Generator!B33&gt;=MinINT,View_Generator!B33&lt;=MaxINT),INT,"")</f>
      </c>
      <c r="K33">
        <f>IF(AND(View_Generator!B33&gt;=MinDINT,View_Generator!B33&lt;=MaxDINT),DINT,"")</f>
      </c>
      <c r="L33">
        <f>IF(AND(View_Generator!B33&gt;=MinBOOL,View_Generator!B33&lt;=MaxBOOL),BOOL,"")</f>
      </c>
      <c r="M33">
        <f>IF(AND(View_Generator!B33&gt;=MinSTRING,View_Generator!B33&lt;=MaxSTRING),STRING,"")</f>
      </c>
    </row>
    <row r="34" spans="1:13" ht="14.25">
      <c r="A34">
        <v>18</v>
      </c>
      <c r="B34" s="2"/>
      <c r="C34" s="2"/>
      <c r="D34">
        <f t="shared" si="0"/>
      </c>
      <c r="E34">
        <f t="shared" si="1"/>
      </c>
      <c r="F34">
        <f t="shared" si="2"/>
      </c>
      <c r="I34">
        <f>IF(AND(View_Generator!B34&gt;=MinREAL,View_Generator!B34&lt;=MaxREAL),REAL,"")</f>
      </c>
      <c r="J34">
        <f>IF(AND(View_Generator!B34&gt;=MinINT,View_Generator!B34&lt;=MaxINT),INT,"")</f>
      </c>
      <c r="K34">
        <f>IF(AND(View_Generator!B34&gt;=MinDINT,View_Generator!B34&lt;=MaxDINT),DINT,"")</f>
      </c>
      <c r="L34">
        <f>IF(AND(View_Generator!B34&gt;=MinBOOL,View_Generator!B34&lt;=MaxBOOL),BOOL,"")</f>
      </c>
      <c r="M34">
        <f>IF(AND(View_Generator!B34&gt;=MinSTRING,View_Generator!B34&lt;=MaxSTRING),STRING,"")</f>
      </c>
    </row>
    <row r="35" spans="1:13" ht="14.25">
      <c r="A35">
        <v>19</v>
      </c>
      <c r="B35" s="2"/>
      <c r="C35" s="2"/>
      <c r="D35">
        <f t="shared" si="0"/>
      </c>
      <c r="E35">
        <f t="shared" si="1"/>
      </c>
      <c r="F35">
        <f t="shared" si="2"/>
      </c>
      <c r="I35">
        <f>IF(AND(View_Generator!B35&gt;=MinREAL,View_Generator!B35&lt;=MaxREAL),REAL,"")</f>
      </c>
      <c r="J35">
        <f>IF(AND(View_Generator!B35&gt;=MinINT,View_Generator!B35&lt;=MaxINT),INT,"")</f>
      </c>
      <c r="K35">
        <f>IF(AND(View_Generator!B35&gt;=MinDINT,View_Generator!B35&lt;=MaxDINT),DINT,"")</f>
      </c>
      <c r="L35">
        <f>IF(AND(View_Generator!B35&gt;=MinBOOL,View_Generator!B35&lt;=MaxBOOL),BOOL,"")</f>
      </c>
      <c r="M35">
        <f>IF(AND(View_Generator!B35&gt;=MinSTRING,View_Generator!B35&lt;=MaxSTRING),STRING,"")</f>
      </c>
    </row>
    <row r="36" spans="1:13" ht="14.25">
      <c r="A36">
        <v>20</v>
      </c>
      <c r="B36" s="2"/>
      <c r="C36" s="2"/>
      <c r="D36">
        <f t="shared" si="0"/>
      </c>
      <c r="E36">
        <f t="shared" si="1"/>
      </c>
      <c r="F36">
        <f t="shared" si="2"/>
      </c>
      <c r="I36">
        <f>IF(AND(View_Generator!B36&gt;=MinREAL,View_Generator!B36&lt;=MaxREAL),REAL,"")</f>
      </c>
      <c r="J36">
        <f>IF(AND(View_Generator!B36&gt;=MinINT,View_Generator!B36&lt;=MaxINT),INT,"")</f>
      </c>
      <c r="K36">
        <f>IF(AND(View_Generator!B36&gt;=MinDINT,View_Generator!B36&lt;=MaxDINT),DINT,"")</f>
      </c>
      <c r="L36">
        <f>IF(AND(View_Generator!B36&gt;=MinBOOL,View_Generator!B36&lt;=MaxBOOL),BOOL,"")</f>
      </c>
      <c r="M36">
        <f>IF(AND(View_Generator!B36&gt;=MinSTRING,View_Generator!B36&lt;=MaxSTRING),STRING,"")</f>
      </c>
    </row>
    <row r="37" spans="1:13" ht="14.25">
      <c r="A37">
        <v>21</v>
      </c>
      <c r="B37" s="2"/>
      <c r="C37" s="2"/>
      <c r="D37">
        <f>IF(B37&gt;0,CONCATENATE($B$7,I37,J37,K37,L37,M37),"")</f>
      </c>
      <c r="E37">
        <f>IF(B37&gt;0,CONCATENATE("S",A37),"")</f>
      </c>
      <c r="F37">
        <f>IF(B37&gt;0,CONCATENATE(E37,".ParamValue AS '",C37,"'"),"")</f>
      </c>
      <c r="I37">
        <f>IF(AND(View_Generator!B37&gt;=MinREAL,View_Generator!B37&lt;=MaxREAL),REAL,"")</f>
      </c>
      <c r="J37">
        <f>IF(AND(View_Generator!B37&gt;=MinINT,View_Generator!B37&lt;=MaxINT),INT,"")</f>
      </c>
      <c r="K37">
        <f>IF(AND(View_Generator!B37&gt;=MinDINT,View_Generator!B37&lt;=MaxDINT),DINT,"")</f>
      </c>
      <c r="L37">
        <f>IF(AND(View_Generator!B37&gt;=MinBOOL,View_Generator!B37&lt;=MaxBOOL),BOOL,"")</f>
      </c>
      <c r="M37">
        <f>IF(AND(View_Generator!B37&gt;=MinSTRING,View_Generator!B37&lt;=MaxSTRING),STRING,"")</f>
      </c>
    </row>
    <row r="38" spans="1:13" ht="14.25">
      <c r="A38">
        <v>22</v>
      </c>
      <c r="B38" s="2"/>
      <c r="C38" s="2"/>
      <c r="D38">
        <f>IF(B38&gt;0,CONCATENATE($B$7,I38,J38,K38,L38,M38),"")</f>
      </c>
      <c r="E38">
        <f>IF(B38&gt;0,CONCATENATE("S",A38),"")</f>
      </c>
      <c r="F38">
        <f>IF(B38&gt;0,CONCATENATE(E38,".ParamValue AS '",C38,"'"),"")</f>
      </c>
      <c r="I38">
        <f>IF(AND(View_Generator!B38&gt;=MinREAL,View_Generator!B38&lt;=MaxREAL),REAL,"")</f>
      </c>
      <c r="J38">
        <f>IF(AND(View_Generator!B38&gt;=MinINT,View_Generator!B38&lt;=MaxINT),INT,"")</f>
      </c>
      <c r="K38">
        <f>IF(AND(View_Generator!B38&gt;=MinDINT,View_Generator!B38&lt;=MaxDINT),DINT,"")</f>
      </c>
      <c r="L38">
        <f>IF(AND(View_Generator!B38&gt;=MinBOOL,View_Generator!B38&lt;=MaxBOOL),BOOL,"")</f>
      </c>
      <c r="M38">
        <f>IF(AND(View_Generator!B38&gt;=MinSTRING,View_Generator!B38&lt;=MaxSTRING),STRING,"")</f>
      </c>
    </row>
    <row r="39" spans="1:13" ht="14.25">
      <c r="A39" s="4">
        <v>23</v>
      </c>
      <c r="B39" s="2"/>
      <c r="C39" s="2"/>
      <c r="D39">
        <f>IF(B39&gt;0,CONCATENATE($B$7,I39,J39,K39,L39,M39),"")</f>
      </c>
      <c r="E39">
        <f>IF(B39&gt;0,CONCATENATE("S",A39),"")</f>
      </c>
      <c r="F39">
        <f>IF(B39&gt;0,CONCATENATE(E39,".ParamValue AS '",C39,"'"),"")</f>
      </c>
      <c r="I39">
        <f>IF(AND(View_Generator!B39&gt;=MinREAL,View_Generator!B39&lt;=MaxREAL),REAL,"")</f>
      </c>
      <c r="J39">
        <f>IF(AND(View_Generator!B39&gt;=MinINT,View_Generator!B39&lt;=MaxINT),INT,"")</f>
      </c>
      <c r="K39">
        <f>IF(AND(View_Generator!B39&gt;=MinDINT,View_Generator!B39&lt;=MaxDINT),DINT,"")</f>
      </c>
      <c r="L39">
        <f>IF(AND(View_Generator!B39&gt;=MinBOOL,View_Generator!B39&lt;=MaxBOOL),BOOL,"")</f>
      </c>
      <c r="M39">
        <f>IF(AND(View_Generator!B39&gt;=MinSTRING,View_Generator!B39&lt;=MaxSTRING),STRING,"")</f>
      </c>
    </row>
    <row r="40" spans="1:13" ht="14.25">
      <c r="A40" s="11">
        <v>24</v>
      </c>
      <c r="B40" s="2"/>
      <c r="C40" s="2"/>
      <c r="D40">
        <f aca="true" t="shared" si="3" ref="D40:D103">IF(B40&gt;0,CONCATENATE($B$7,I40,J40,K40,L40,M40),"")</f>
      </c>
      <c r="E40">
        <f aca="true" t="shared" si="4" ref="E40:E103">IF(B40&gt;0,CONCATENATE("S",A40),"")</f>
      </c>
      <c r="F40">
        <f aca="true" t="shared" si="5" ref="F40:F103">IF(B40&gt;0,CONCATENATE(E40,".ParamValue AS '",C40,"'"),"")</f>
      </c>
      <c r="I40">
        <f>IF(AND(View_Generator!B40&gt;=MinREAL,View_Generator!B40&lt;=MaxREAL),REAL,"")</f>
      </c>
      <c r="J40">
        <f>IF(AND(View_Generator!B40&gt;=MinINT,View_Generator!B40&lt;=MaxINT),INT,"")</f>
      </c>
      <c r="K40">
        <f>IF(AND(View_Generator!B40&gt;=MinDINT,View_Generator!B40&lt;=MaxDINT),DINT,"")</f>
      </c>
      <c r="L40">
        <f>IF(AND(View_Generator!B40&gt;=MinBOOL,View_Generator!B40&lt;=MaxBOOL),BOOL,"")</f>
      </c>
      <c r="M40">
        <f>IF(AND(View_Generator!B40&gt;=MinSTRING,View_Generator!B40&lt;=MaxSTRING),STRING,"")</f>
      </c>
    </row>
    <row r="41" spans="1:13" ht="14.25">
      <c r="A41" s="11">
        <v>25</v>
      </c>
      <c r="B41" s="2"/>
      <c r="C41" s="2"/>
      <c r="D41">
        <f t="shared" si="3"/>
      </c>
      <c r="E41">
        <f t="shared" si="4"/>
      </c>
      <c r="F41">
        <f t="shared" si="5"/>
      </c>
      <c r="I41">
        <f>IF(AND(View_Generator!B41&gt;=MinREAL,View_Generator!B41&lt;=MaxREAL),REAL,"")</f>
      </c>
      <c r="J41">
        <f>IF(AND(View_Generator!B41&gt;=MinINT,View_Generator!B41&lt;=MaxINT),INT,"")</f>
      </c>
      <c r="K41">
        <f>IF(AND(View_Generator!B41&gt;=MinDINT,View_Generator!B41&lt;=MaxDINT),DINT,"")</f>
      </c>
      <c r="L41">
        <f>IF(AND(View_Generator!B41&gt;=MinBOOL,View_Generator!B41&lt;=MaxBOOL),BOOL,"")</f>
      </c>
      <c r="M41">
        <f>IF(AND(View_Generator!B41&gt;=MinSTRING,View_Generator!B41&lt;=MaxSTRING),STRING,"")</f>
      </c>
    </row>
    <row r="42" spans="1:13" ht="14.25">
      <c r="A42" s="11">
        <v>26</v>
      </c>
      <c r="B42" s="2"/>
      <c r="C42" s="2"/>
      <c r="D42">
        <f t="shared" si="3"/>
      </c>
      <c r="E42">
        <f t="shared" si="4"/>
      </c>
      <c r="F42">
        <f t="shared" si="5"/>
      </c>
      <c r="I42">
        <f>IF(AND(View_Generator!B42&gt;=MinREAL,View_Generator!B42&lt;=MaxREAL),REAL,"")</f>
      </c>
      <c r="J42">
        <f>IF(AND(View_Generator!B42&gt;=MinINT,View_Generator!B42&lt;=MaxINT),INT,"")</f>
      </c>
      <c r="K42">
        <f>IF(AND(View_Generator!B42&gt;=MinDINT,View_Generator!B42&lt;=MaxDINT),DINT,"")</f>
      </c>
      <c r="L42">
        <f>IF(AND(View_Generator!B42&gt;=MinBOOL,View_Generator!B42&lt;=MaxBOOL),BOOL,"")</f>
      </c>
      <c r="M42">
        <f>IF(AND(View_Generator!B42&gt;=MinSTRING,View_Generator!B42&lt;=MaxSTRING),STRING,"")</f>
      </c>
    </row>
    <row r="43" spans="1:13" ht="14.25">
      <c r="A43" s="11">
        <v>27</v>
      </c>
      <c r="B43" s="2"/>
      <c r="C43" s="2"/>
      <c r="D43">
        <f t="shared" si="3"/>
      </c>
      <c r="E43">
        <f t="shared" si="4"/>
      </c>
      <c r="F43">
        <f t="shared" si="5"/>
      </c>
      <c r="I43">
        <f>IF(AND(View_Generator!B43&gt;=MinREAL,View_Generator!B43&lt;=MaxREAL),REAL,"")</f>
      </c>
      <c r="J43">
        <f>IF(AND(View_Generator!B43&gt;=MinINT,View_Generator!B43&lt;=MaxINT),INT,"")</f>
      </c>
      <c r="K43">
        <f>IF(AND(View_Generator!B43&gt;=MinDINT,View_Generator!B43&lt;=MaxDINT),DINT,"")</f>
      </c>
      <c r="L43">
        <f>IF(AND(View_Generator!B43&gt;=MinBOOL,View_Generator!B43&lt;=MaxBOOL),BOOL,"")</f>
      </c>
      <c r="M43">
        <f>IF(AND(View_Generator!B43&gt;=MinSTRING,View_Generator!B43&lt;=MaxSTRING),STRING,"")</f>
      </c>
    </row>
    <row r="44" spans="1:13" ht="14.25">
      <c r="A44" s="11">
        <v>28</v>
      </c>
      <c r="B44" s="2"/>
      <c r="C44" s="2"/>
      <c r="D44">
        <f t="shared" si="3"/>
      </c>
      <c r="E44">
        <f t="shared" si="4"/>
      </c>
      <c r="F44">
        <f t="shared" si="5"/>
      </c>
      <c r="I44">
        <f>IF(AND(View_Generator!B44&gt;=MinREAL,View_Generator!B44&lt;=MaxREAL),REAL,"")</f>
      </c>
      <c r="J44">
        <f>IF(AND(View_Generator!B44&gt;=MinINT,View_Generator!B44&lt;=MaxINT),INT,"")</f>
      </c>
      <c r="K44">
        <f>IF(AND(View_Generator!B44&gt;=MinDINT,View_Generator!B44&lt;=MaxDINT),DINT,"")</f>
      </c>
      <c r="L44">
        <f>IF(AND(View_Generator!B44&gt;=MinBOOL,View_Generator!B44&lt;=MaxBOOL),BOOL,"")</f>
      </c>
      <c r="M44">
        <f>IF(AND(View_Generator!B44&gt;=MinSTRING,View_Generator!B44&lt;=MaxSTRING),STRING,"")</f>
      </c>
    </row>
    <row r="45" spans="1:13" ht="14.25">
      <c r="A45" s="11">
        <v>29</v>
      </c>
      <c r="B45" s="2"/>
      <c r="C45" s="2"/>
      <c r="D45">
        <f t="shared" si="3"/>
      </c>
      <c r="E45">
        <f t="shared" si="4"/>
      </c>
      <c r="F45">
        <f t="shared" si="5"/>
      </c>
      <c r="I45">
        <f>IF(AND(View_Generator!B45&gt;=MinREAL,View_Generator!B45&lt;=MaxREAL),REAL,"")</f>
      </c>
      <c r="J45">
        <f>IF(AND(View_Generator!B45&gt;=MinINT,View_Generator!B45&lt;=MaxINT),INT,"")</f>
      </c>
      <c r="K45">
        <f>IF(AND(View_Generator!B45&gt;=MinDINT,View_Generator!B45&lt;=MaxDINT),DINT,"")</f>
      </c>
      <c r="L45">
        <f>IF(AND(View_Generator!B45&gt;=MinBOOL,View_Generator!B45&lt;=MaxBOOL),BOOL,"")</f>
      </c>
      <c r="M45">
        <f>IF(AND(View_Generator!B45&gt;=MinSTRING,View_Generator!B45&lt;=MaxSTRING),STRING,"")</f>
      </c>
    </row>
    <row r="46" spans="1:13" ht="14.25">
      <c r="A46" s="11">
        <v>30</v>
      </c>
      <c r="B46" s="2"/>
      <c r="C46" s="2"/>
      <c r="D46">
        <f t="shared" si="3"/>
      </c>
      <c r="E46">
        <f t="shared" si="4"/>
      </c>
      <c r="F46">
        <f t="shared" si="5"/>
      </c>
      <c r="I46">
        <f>IF(AND(View_Generator!B46&gt;=MinREAL,View_Generator!B46&lt;=MaxREAL),REAL,"")</f>
      </c>
      <c r="J46">
        <f>IF(AND(View_Generator!B46&gt;=MinINT,View_Generator!B46&lt;=MaxINT),INT,"")</f>
      </c>
      <c r="K46">
        <f>IF(AND(View_Generator!B46&gt;=MinDINT,View_Generator!B46&lt;=MaxDINT),DINT,"")</f>
      </c>
      <c r="L46">
        <f>IF(AND(View_Generator!B46&gt;=MinBOOL,View_Generator!B46&lt;=MaxBOOL),BOOL,"")</f>
      </c>
      <c r="M46">
        <f>IF(AND(View_Generator!B46&gt;=MinSTRING,View_Generator!B46&lt;=MaxSTRING),STRING,"")</f>
      </c>
    </row>
    <row r="47" spans="1:13" ht="14.25">
      <c r="A47" s="11">
        <v>31</v>
      </c>
      <c r="B47" s="2"/>
      <c r="C47" s="2"/>
      <c r="D47">
        <f t="shared" si="3"/>
      </c>
      <c r="E47">
        <f t="shared" si="4"/>
      </c>
      <c r="F47">
        <f t="shared" si="5"/>
      </c>
      <c r="I47">
        <f>IF(AND(View_Generator!B47&gt;=MinREAL,View_Generator!B47&lt;=MaxREAL),REAL,"")</f>
      </c>
      <c r="J47">
        <f>IF(AND(View_Generator!B47&gt;=MinINT,View_Generator!B47&lt;=MaxINT),INT,"")</f>
      </c>
      <c r="K47">
        <f>IF(AND(View_Generator!B47&gt;=MinDINT,View_Generator!B47&lt;=MaxDINT),DINT,"")</f>
      </c>
      <c r="L47">
        <f>IF(AND(View_Generator!B47&gt;=MinBOOL,View_Generator!B47&lt;=MaxBOOL),BOOL,"")</f>
      </c>
      <c r="M47">
        <f>IF(AND(View_Generator!B47&gt;=MinSTRING,View_Generator!B47&lt;=MaxSTRING),STRING,"")</f>
      </c>
    </row>
    <row r="48" spans="1:13" ht="14.25">
      <c r="A48" s="11">
        <v>32</v>
      </c>
      <c r="B48" s="2"/>
      <c r="C48" s="2"/>
      <c r="D48">
        <f t="shared" si="3"/>
      </c>
      <c r="E48">
        <f t="shared" si="4"/>
      </c>
      <c r="F48">
        <f t="shared" si="5"/>
      </c>
      <c r="I48">
        <f>IF(AND(View_Generator!B48&gt;=MinREAL,View_Generator!B48&lt;=MaxREAL),REAL,"")</f>
      </c>
      <c r="J48">
        <f>IF(AND(View_Generator!B48&gt;=MinINT,View_Generator!B48&lt;=MaxINT),INT,"")</f>
      </c>
      <c r="K48">
        <f>IF(AND(View_Generator!B48&gt;=MinDINT,View_Generator!B48&lt;=MaxDINT),DINT,"")</f>
      </c>
      <c r="L48">
        <f>IF(AND(View_Generator!B48&gt;=MinBOOL,View_Generator!B48&lt;=MaxBOOL),BOOL,"")</f>
      </c>
      <c r="M48">
        <f>IF(AND(View_Generator!B48&gt;=MinSTRING,View_Generator!B48&lt;=MaxSTRING),STRING,"")</f>
      </c>
    </row>
    <row r="49" spans="1:13" ht="14.25">
      <c r="A49" s="11">
        <v>33</v>
      </c>
      <c r="B49" s="2"/>
      <c r="C49" s="2"/>
      <c r="D49">
        <f t="shared" si="3"/>
      </c>
      <c r="E49">
        <f t="shared" si="4"/>
      </c>
      <c r="F49">
        <f t="shared" si="5"/>
      </c>
      <c r="I49">
        <f>IF(AND(View_Generator!B49&gt;=MinREAL,View_Generator!B49&lt;=MaxREAL),REAL,"")</f>
      </c>
      <c r="J49">
        <f>IF(AND(View_Generator!B49&gt;=MinINT,View_Generator!B49&lt;=MaxINT),INT,"")</f>
      </c>
      <c r="K49">
        <f>IF(AND(View_Generator!B49&gt;=MinDINT,View_Generator!B49&lt;=MaxDINT),DINT,"")</f>
      </c>
      <c r="L49">
        <f>IF(AND(View_Generator!B49&gt;=MinBOOL,View_Generator!B49&lt;=MaxBOOL),BOOL,"")</f>
      </c>
      <c r="M49">
        <f>IF(AND(View_Generator!B49&gt;=MinSTRING,View_Generator!B49&lt;=MaxSTRING),STRING,"")</f>
      </c>
    </row>
    <row r="50" spans="1:13" ht="14.25">
      <c r="A50" s="11">
        <v>34</v>
      </c>
      <c r="B50" s="2"/>
      <c r="C50" s="2"/>
      <c r="D50">
        <f t="shared" si="3"/>
      </c>
      <c r="E50">
        <f t="shared" si="4"/>
      </c>
      <c r="F50">
        <f t="shared" si="5"/>
      </c>
      <c r="I50">
        <f>IF(AND(View_Generator!B50&gt;=MinREAL,View_Generator!B50&lt;=MaxREAL),REAL,"")</f>
      </c>
      <c r="J50">
        <f>IF(AND(View_Generator!B50&gt;=MinINT,View_Generator!B50&lt;=MaxINT),INT,"")</f>
      </c>
      <c r="K50">
        <f>IF(AND(View_Generator!B50&gt;=MinDINT,View_Generator!B50&lt;=MaxDINT),DINT,"")</f>
      </c>
      <c r="L50">
        <f>IF(AND(View_Generator!B50&gt;=MinBOOL,View_Generator!B50&lt;=MaxBOOL),BOOL,"")</f>
      </c>
      <c r="M50">
        <f>IF(AND(View_Generator!B50&gt;=MinSTRING,View_Generator!B50&lt;=MaxSTRING),STRING,"")</f>
      </c>
    </row>
    <row r="51" spans="1:13" ht="14.25">
      <c r="A51" s="11">
        <v>35</v>
      </c>
      <c r="B51" s="2"/>
      <c r="C51" s="2"/>
      <c r="D51">
        <f t="shared" si="3"/>
      </c>
      <c r="E51">
        <f t="shared" si="4"/>
      </c>
      <c r="F51">
        <f t="shared" si="5"/>
      </c>
      <c r="I51">
        <f>IF(AND(View_Generator!B51&gt;=MinREAL,View_Generator!B51&lt;=MaxREAL),REAL,"")</f>
      </c>
      <c r="J51">
        <f>IF(AND(View_Generator!B51&gt;=MinINT,View_Generator!B51&lt;=MaxINT),INT,"")</f>
      </c>
      <c r="K51">
        <f>IF(AND(View_Generator!B51&gt;=MinDINT,View_Generator!B51&lt;=MaxDINT),DINT,"")</f>
      </c>
      <c r="L51">
        <f>IF(AND(View_Generator!B51&gt;=MinBOOL,View_Generator!B51&lt;=MaxBOOL),BOOL,"")</f>
      </c>
      <c r="M51">
        <f>IF(AND(View_Generator!B51&gt;=MinSTRING,View_Generator!B51&lt;=MaxSTRING),STRING,"")</f>
      </c>
    </row>
    <row r="52" spans="1:13" ht="14.25">
      <c r="A52" s="11">
        <v>36</v>
      </c>
      <c r="B52" s="2"/>
      <c r="C52" s="2"/>
      <c r="D52">
        <f t="shared" si="3"/>
      </c>
      <c r="E52">
        <f t="shared" si="4"/>
      </c>
      <c r="F52">
        <f t="shared" si="5"/>
      </c>
      <c r="I52">
        <f>IF(AND(View_Generator!B52&gt;=MinREAL,View_Generator!B52&lt;=MaxREAL),REAL,"")</f>
      </c>
      <c r="J52">
        <f>IF(AND(View_Generator!B52&gt;=MinINT,View_Generator!B52&lt;=MaxINT),INT,"")</f>
      </c>
      <c r="K52">
        <f>IF(AND(View_Generator!B52&gt;=MinDINT,View_Generator!B52&lt;=MaxDINT),DINT,"")</f>
      </c>
      <c r="L52">
        <f>IF(AND(View_Generator!B52&gt;=MinBOOL,View_Generator!B52&lt;=MaxBOOL),BOOL,"")</f>
      </c>
      <c r="M52">
        <f>IF(AND(View_Generator!B52&gt;=MinSTRING,View_Generator!B52&lt;=MaxSTRING),STRING,"")</f>
      </c>
    </row>
    <row r="53" spans="1:13" ht="14.25">
      <c r="A53" s="11">
        <v>37</v>
      </c>
      <c r="B53" s="2"/>
      <c r="C53" s="2"/>
      <c r="D53">
        <f t="shared" si="3"/>
      </c>
      <c r="E53">
        <f t="shared" si="4"/>
      </c>
      <c r="F53">
        <f t="shared" si="5"/>
      </c>
      <c r="I53">
        <f>IF(AND(View_Generator!B53&gt;=MinREAL,View_Generator!B53&lt;=MaxREAL),REAL,"")</f>
      </c>
      <c r="J53">
        <f>IF(AND(View_Generator!B53&gt;=MinINT,View_Generator!B53&lt;=MaxINT),INT,"")</f>
      </c>
      <c r="K53">
        <f>IF(AND(View_Generator!B53&gt;=MinDINT,View_Generator!B53&lt;=MaxDINT),DINT,"")</f>
      </c>
      <c r="L53">
        <f>IF(AND(View_Generator!B53&gt;=MinBOOL,View_Generator!B53&lt;=MaxBOOL),BOOL,"")</f>
      </c>
      <c r="M53">
        <f>IF(AND(View_Generator!B53&gt;=MinSTRING,View_Generator!B53&lt;=MaxSTRING),STRING,"")</f>
      </c>
    </row>
    <row r="54" spans="1:13" ht="14.25">
      <c r="A54" s="11">
        <v>38</v>
      </c>
      <c r="B54" s="2"/>
      <c r="C54" s="2"/>
      <c r="D54">
        <f t="shared" si="3"/>
      </c>
      <c r="E54">
        <f t="shared" si="4"/>
      </c>
      <c r="F54">
        <f t="shared" si="5"/>
      </c>
      <c r="I54">
        <f>IF(AND(View_Generator!B54&gt;=MinREAL,View_Generator!B54&lt;=MaxREAL),REAL,"")</f>
      </c>
      <c r="J54">
        <f>IF(AND(View_Generator!B54&gt;=MinINT,View_Generator!B54&lt;=MaxINT),INT,"")</f>
      </c>
      <c r="K54">
        <f>IF(AND(View_Generator!B54&gt;=MinDINT,View_Generator!B54&lt;=MaxDINT),DINT,"")</f>
      </c>
      <c r="L54">
        <f>IF(AND(View_Generator!B54&gt;=MinBOOL,View_Generator!B54&lt;=MaxBOOL),BOOL,"")</f>
      </c>
      <c r="M54">
        <f>IF(AND(View_Generator!B54&gt;=MinSTRING,View_Generator!B54&lt;=MaxSTRING),STRING,"")</f>
      </c>
    </row>
    <row r="55" spans="1:13" ht="14.25">
      <c r="A55" s="11">
        <v>39</v>
      </c>
      <c r="B55" s="2"/>
      <c r="C55" s="2"/>
      <c r="D55">
        <f t="shared" si="3"/>
      </c>
      <c r="E55">
        <f t="shared" si="4"/>
      </c>
      <c r="F55">
        <f t="shared" si="5"/>
      </c>
      <c r="I55">
        <f>IF(AND(View_Generator!B55&gt;=MinREAL,View_Generator!B55&lt;=MaxREAL),REAL,"")</f>
      </c>
      <c r="J55">
        <f>IF(AND(View_Generator!B55&gt;=MinINT,View_Generator!B55&lt;=MaxINT),INT,"")</f>
      </c>
      <c r="K55">
        <f>IF(AND(View_Generator!B55&gt;=MinDINT,View_Generator!B55&lt;=MaxDINT),DINT,"")</f>
      </c>
      <c r="L55">
        <f>IF(AND(View_Generator!B55&gt;=MinBOOL,View_Generator!B55&lt;=MaxBOOL),BOOL,"")</f>
      </c>
      <c r="M55">
        <f>IF(AND(View_Generator!B55&gt;=MinSTRING,View_Generator!B55&lt;=MaxSTRING),STRING,"")</f>
      </c>
    </row>
    <row r="56" spans="1:13" ht="14.25">
      <c r="A56" s="11">
        <v>40</v>
      </c>
      <c r="B56" s="2"/>
      <c r="C56" s="2"/>
      <c r="D56">
        <f t="shared" si="3"/>
      </c>
      <c r="E56">
        <f t="shared" si="4"/>
      </c>
      <c r="F56">
        <f t="shared" si="5"/>
      </c>
      <c r="I56">
        <f>IF(AND(View_Generator!B56&gt;=MinREAL,View_Generator!B56&lt;=MaxREAL),REAL,"")</f>
      </c>
      <c r="J56">
        <f>IF(AND(View_Generator!B56&gt;=MinINT,View_Generator!B56&lt;=MaxINT),INT,"")</f>
      </c>
      <c r="K56">
        <f>IF(AND(View_Generator!B56&gt;=MinDINT,View_Generator!B56&lt;=MaxDINT),DINT,"")</f>
      </c>
      <c r="L56">
        <f>IF(AND(View_Generator!B56&gt;=MinBOOL,View_Generator!B56&lt;=MaxBOOL),BOOL,"")</f>
      </c>
      <c r="M56">
        <f>IF(AND(View_Generator!B56&gt;=MinSTRING,View_Generator!B56&lt;=MaxSTRING),STRING,"")</f>
      </c>
    </row>
    <row r="57" spans="1:13" ht="14.25">
      <c r="A57" s="11">
        <v>41</v>
      </c>
      <c r="B57" s="2"/>
      <c r="C57" s="2"/>
      <c r="D57">
        <f t="shared" si="3"/>
      </c>
      <c r="E57">
        <f t="shared" si="4"/>
      </c>
      <c r="F57">
        <f t="shared" si="5"/>
      </c>
      <c r="I57">
        <f>IF(AND(View_Generator!B57&gt;=MinREAL,View_Generator!B57&lt;=MaxREAL),REAL,"")</f>
      </c>
      <c r="J57">
        <f>IF(AND(View_Generator!B57&gt;=MinINT,View_Generator!B57&lt;=MaxINT),INT,"")</f>
      </c>
      <c r="K57">
        <f>IF(AND(View_Generator!B57&gt;=MinDINT,View_Generator!B57&lt;=MaxDINT),DINT,"")</f>
      </c>
      <c r="L57">
        <f>IF(AND(View_Generator!B57&gt;=MinBOOL,View_Generator!B57&lt;=MaxBOOL),BOOL,"")</f>
      </c>
      <c r="M57">
        <f>IF(AND(View_Generator!B57&gt;=MinSTRING,View_Generator!B57&lt;=MaxSTRING),STRING,"")</f>
      </c>
    </row>
    <row r="58" spans="1:13" ht="14.25">
      <c r="A58" s="11">
        <v>42</v>
      </c>
      <c r="B58" s="2"/>
      <c r="C58" s="2"/>
      <c r="D58">
        <f t="shared" si="3"/>
      </c>
      <c r="E58">
        <f t="shared" si="4"/>
      </c>
      <c r="F58">
        <f t="shared" si="5"/>
      </c>
      <c r="I58">
        <f>IF(AND(View_Generator!B58&gt;=MinREAL,View_Generator!B58&lt;=MaxREAL),REAL,"")</f>
      </c>
      <c r="J58">
        <f>IF(AND(View_Generator!B58&gt;=MinINT,View_Generator!B58&lt;=MaxINT),INT,"")</f>
      </c>
      <c r="K58">
        <f>IF(AND(View_Generator!B58&gt;=MinDINT,View_Generator!B58&lt;=MaxDINT),DINT,"")</f>
      </c>
      <c r="L58">
        <f>IF(AND(View_Generator!B58&gt;=MinBOOL,View_Generator!B58&lt;=MaxBOOL),BOOL,"")</f>
      </c>
      <c r="M58">
        <f>IF(AND(View_Generator!B58&gt;=MinSTRING,View_Generator!B58&lt;=MaxSTRING),STRING,"")</f>
      </c>
    </row>
    <row r="59" spans="1:13" ht="14.25">
      <c r="A59" s="11">
        <v>43</v>
      </c>
      <c r="B59" s="2"/>
      <c r="C59" s="2"/>
      <c r="D59">
        <f t="shared" si="3"/>
      </c>
      <c r="E59">
        <f t="shared" si="4"/>
      </c>
      <c r="F59">
        <f t="shared" si="5"/>
      </c>
      <c r="I59">
        <f>IF(AND(View_Generator!B59&gt;=MinREAL,View_Generator!B59&lt;=MaxREAL),REAL,"")</f>
      </c>
      <c r="J59">
        <f>IF(AND(View_Generator!B59&gt;=MinINT,View_Generator!B59&lt;=MaxINT),INT,"")</f>
      </c>
      <c r="K59">
        <f>IF(AND(View_Generator!B59&gt;=MinDINT,View_Generator!B59&lt;=MaxDINT),DINT,"")</f>
      </c>
      <c r="L59">
        <f>IF(AND(View_Generator!B59&gt;=MinBOOL,View_Generator!B59&lt;=MaxBOOL),BOOL,"")</f>
      </c>
      <c r="M59">
        <f>IF(AND(View_Generator!B59&gt;=MinSTRING,View_Generator!B59&lt;=MaxSTRING),STRING,"")</f>
      </c>
    </row>
    <row r="60" spans="1:13" ht="14.25">
      <c r="A60" s="11">
        <v>44</v>
      </c>
      <c r="B60" s="2"/>
      <c r="C60" s="2"/>
      <c r="D60">
        <f t="shared" si="3"/>
      </c>
      <c r="E60">
        <f t="shared" si="4"/>
      </c>
      <c r="F60">
        <f t="shared" si="5"/>
      </c>
      <c r="I60">
        <f>IF(AND(View_Generator!B60&gt;=MinREAL,View_Generator!B60&lt;=MaxREAL),REAL,"")</f>
      </c>
      <c r="J60">
        <f>IF(AND(View_Generator!B60&gt;=MinINT,View_Generator!B60&lt;=MaxINT),INT,"")</f>
      </c>
      <c r="K60">
        <f>IF(AND(View_Generator!B60&gt;=MinDINT,View_Generator!B60&lt;=MaxDINT),DINT,"")</f>
      </c>
      <c r="L60">
        <f>IF(AND(View_Generator!B60&gt;=MinBOOL,View_Generator!B60&lt;=MaxBOOL),BOOL,"")</f>
      </c>
      <c r="M60">
        <f>IF(AND(View_Generator!B60&gt;=MinSTRING,View_Generator!B60&lt;=MaxSTRING),STRING,"")</f>
      </c>
    </row>
    <row r="61" spans="1:13" ht="14.25">
      <c r="A61" s="11">
        <v>45</v>
      </c>
      <c r="B61" s="2"/>
      <c r="C61" s="2"/>
      <c r="D61">
        <f t="shared" si="3"/>
      </c>
      <c r="E61">
        <f t="shared" si="4"/>
      </c>
      <c r="F61">
        <f t="shared" si="5"/>
      </c>
      <c r="I61">
        <f>IF(AND(View_Generator!B61&gt;=MinREAL,View_Generator!B61&lt;=MaxREAL),REAL,"")</f>
      </c>
      <c r="J61">
        <f>IF(AND(View_Generator!B61&gt;=MinINT,View_Generator!B61&lt;=MaxINT),INT,"")</f>
      </c>
      <c r="K61">
        <f>IF(AND(View_Generator!B61&gt;=MinDINT,View_Generator!B61&lt;=MaxDINT),DINT,"")</f>
      </c>
      <c r="L61">
        <f>IF(AND(View_Generator!B61&gt;=MinBOOL,View_Generator!B61&lt;=MaxBOOL),BOOL,"")</f>
      </c>
      <c r="M61">
        <f>IF(AND(View_Generator!B61&gt;=MinSTRING,View_Generator!B61&lt;=MaxSTRING),STRING,"")</f>
      </c>
    </row>
    <row r="62" spans="1:13" ht="14.25">
      <c r="A62" s="11">
        <v>46</v>
      </c>
      <c r="B62" s="2"/>
      <c r="C62" s="2"/>
      <c r="D62">
        <f t="shared" si="3"/>
      </c>
      <c r="E62">
        <f t="shared" si="4"/>
      </c>
      <c r="F62">
        <f t="shared" si="5"/>
      </c>
      <c r="I62">
        <f>IF(AND(View_Generator!B62&gt;=MinREAL,View_Generator!B62&lt;=MaxREAL),REAL,"")</f>
      </c>
      <c r="J62">
        <f>IF(AND(View_Generator!B62&gt;=MinINT,View_Generator!B62&lt;=MaxINT),INT,"")</f>
      </c>
      <c r="K62">
        <f>IF(AND(View_Generator!B62&gt;=MinDINT,View_Generator!B62&lt;=MaxDINT),DINT,"")</f>
      </c>
      <c r="L62">
        <f>IF(AND(View_Generator!B62&gt;=MinBOOL,View_Generator!B62&lt;=MaxBOOL),BOOL,"")</f>
      </c>
      <c r="M62">
        <f>IF(AND(View_Generator!B62&gt;=MinSTRING,View_Generator!B62&lt;=MaxSTRING),STRING,"")</f>
      </c>
    </row>
    <row r="63" spans="1:13" ht="14.25">
      <c r="A63" s="11">
        <v>47</v>
      </c>
      <c r="B63" s="2"/>
      <c r="C63" s="2"/>
      <c r="D63">
        <f t="shared" si="3"/>
      </c>
      <c r="E63">
        <f t="shared" si="4"/>
      </c>
      <c r="F63">
        <f t="shared" si="5"/>
      </c>
      <c r="I63">
        <f>IF(AND(View_Generator!B63&gt;=MinREAL,View_Generator!B63&lt;=MaxREAL),REAL,"")</f>
      </c>
      <c r="J63">
        <f>IF(AND(View_Generator!B63&gt;=MinINT,View_Generator!B63&lt;=MaxINT),INT,"")</f>
      </c>
      <c r="K63">
        <f>IF(AND(View_Generator!B63&gt;=MinDINT,View_Generator!B63&lt;=MaxDINT),DINT,"")</f>
      </c>
      <c r="L63">
        <f>IF(AND(View_Generator!B63&gt;=MinBOOL,View_Generator!B63&lt;=MaxBOOL),BOOL,"")</f>
      </c>
      <c r="M63">
        <f>IF(AND(View_Generator!B63&gt;=MinSTRING,View_Generator!B63&lt;=MaxSTRING),STRING,"")</f>
      </c>
    </row>
    <row r="64" spans="1:13" ht="14.25">
      <c r="A64" s="11">
        <v>48</v>
      </c>
      <c r="B64" s="2"/>
      <c r="C64" s="2"/>
      <c r="D64">
        <f t="shared" si="3"/>
      </c>
      <c r="E64">
        <f t="shared" si="4"/>
      </c>
      <c r="F64">
        <f t="shared" si="5"/>
      </c>
      <c r="I64">
        <f>IF(AND(View_Generator!B64&gt;=MinREAL,View_Generator!B64&lt;=MaxREAL),REAL,"")</f>
      </c>
      <c r="J64">
        <f>IF(AND(View_Generator!B64&gt;=MinINT,View_Generator!B64&lt;=MaxINT),INT,"")</f>
      </c>
      <c r="K64">
        <f>IF(AND(View_Generator!B64&gt;=MinDINT,View_Generator!B64&lt;=MaxDINT),DINT,"")</f>
      </c>
      <c r="L64">
        <f>IF(AND(View_Generator!B64&gt;=MinBOOL,View_Generator!B64&lt;=MaxBOOL),BOOL,"")</f>
      </c>
      <c r="M64">
        <f>IF(AND(View_Generator!B64&gt;=MinSTRING,View_Generator!B64&lt;=MaxSTRING),STRING,"")</f>
      </c>
    </row>
    <row r="65" spans="1:13" ht="14.25">
      <c r="A65" s="11">
        <v>49</v>
      </c>
      <c r="B65" s="2"/>
      <c r="C65" s="2"/>
      <c r="D65">
        <f t="shared" si="3"/>
      </c>
      <c r="E65">
        <f t="shared" si="4"/>
      </c>
      <c r="F65">
        <f t="shared" si="5"/>
      </c>
      <c r="I65">
        <f>IF(AND(View_Generator!B65&gt;=MinREAL,View_Generator!B65&lt;=MaxREAL),REAL,"")</f>
      </c>
      <c r="J65">
        <f>IF(AND(View_Generator!B65&gt;=MinINT,View_Generator!B65&lt;=MaxINT),INT,"")</f>
      </c>
      <c r="K65">
        <f>IF(AND(View_Generator!B65&gt;=MinDINT,View_Generator!B65&lt;=MaxDINT),DINT,"")</f>
      </c>
      <c r="L65">
        <f>IF(AND(View_Generator!B65&gt;=MinBOOL,View_Generator!B65&lt;=MaxBOOL),BOOL,"")</f>
      </c>
      <c r="M65">
        <f>IF(AND(View_Generator!B65&gt;=MinSTRING,View_Generator!B65&lt;=MaxSTRING),STRING,"")</f>
      </c>
    </row>
    <row r="66" spans="1:13" ht="14.25">
      <c r="A66" s="11">
        <v>50</v>
      </c>
      <c r="B66" s="2"/>
      <c r="C66" s="2"/>
      <c r="D66">
        <f t="shared" si="3"/>
      </c>
      <c r="E66">
        <f t="shared" si="4"/>
      </c>
      <c r="F66">
        <f t="shared" si="5"/>
      </c>
      <c r="I66">
        <f>IF(AND(View_Generator!B66&gt;=MinREAL,View_Generator!B66&lt;=MaxREAL),REAL,"")</f>
      </c>
      <c r="J66">
        <f>IF(AND(View_Generator!B66&gt;=MinINT,View_Generator!B66&lt;=MaxINT),INT,"")</f>
      </c>
      <c r="K66">
        <f>IF(AND(View_Generator!B66&gt;=MinDINT,View_Generator!B66&lt;=MaxDINT),DINT,"")</f>
      </c>
      <c r="L66">
        <f>IF(AND(View_Generator!B66&gt;=MinBOOL,View_Generator!B66&lt;=MaxBOOL),BOOL,"")</f>
      </c>
      <c r="M66">
        <f>IF(AND(View_Generator!B66&gt;=MinSTRING,View_Generator!B66&lt;=MaxSTRING),STRING,"")</f>
      </c>
    </row>
    <row r="67" spans="1:13" ht="14.25">
      <c r="A67" s="11">
        <v>51</v>
      </c>
      <c r="B67" s="2"/>
      <c r="C67" s="2"/>
      <c r="D67">
        <f t="shared" si="3"/>
      </c>
      <c r="E67">
        <f t="shared" si="4"/>
      </c>
      <c r="F67">
        <f t="shared" si="5"/>
      </c>
      <c r="I67">
        <f>IF(AND(View_Generator!B67&gt;=MinREAL,View_Generator!B67&lt;=MaxREAL),REAL,"")</f>
      </c>
      <c r="J67">
        <f>IF(AND(View_Generator!B67&gt;=MinINT,View_Generator!B67&lt;=MaxINT),INT,"")</f>
      </c>
      <c r="K67">
        <f>IF(AND(View_Generator!B67&gt;=MinDINT,View_Generator!B67&lt;=MaxDINT),DINT,"")</f>
      </c>
      <c r="L67">
        <f>IF(AND(View_Generator!B67&gt;=MinBOOL,View_Generator!B67&lt;=MaxBOOL),BOOL,"")</f>
      </c>
      <c r="M67">
        <f>IF(AND(View_Generator!B67&gt;=MinSTRING,View_Generator!B67&lt;=MaxSTRING),STRING,"")</f>
      </c>
    </row>
    <row r="68" spans="1:13" ht="14.25">
      <c r="A68" s="11">
        <v>52</v>
      </c>
      <c r="B68" s="2"/>
      <c r="C68" s="2"/>
      <c r="D68">
        <f t="shared" si="3"/>
      </c>
      <c r="E68">
        <f t="shared" si="4"/>
      </c>
      <c r="F68">
        <f t="shared" si="5"/>
      </c>
      <c r="I68">
        <f>IF(AND(View_Generator!B68&gt;=MinREAL,View_Generator!B68&lt;=MaxREAL),REAL,"")</f>
      </c>
      <c r="J68">
        <f>IF(AND(View_Generator!B68&gt;=MinINT,View_Generator!B68&lt;=MaxINT),INT,"")</f>
      </c>
      <c r="K68">
        <f>IF(AND(View_Generator!B68&gt;=MinDINT,View_Generator!B68&lt;=MaxDINT),DINT,"")</f>
      </c>
      <c r="L68">
        <f>IF(AND(View_Generator!B68&gt;=MinBOOL,View_Generator!B68&lt;=MaxBOOL),BOOL,"")</f>
      </c>
      <c r="M68">
        <f>IF(AND(View_Generator!B68&gt;=MinSTRING,View_Generator!B68&lt;=MaxSTRING),STRING,"")</f>
      </c>
    </row>
    <row r="69" spans="1:13" ht="14.25">
      <c r="A69" s="11">
        <v>53</v>
      </c>
      <c r="B69" s="2"/>
      <c r="C69" s="2"/>
      <c r="D69">
        <f t="shared" si="3"/>
      </c>
      <c r="E69">
        <f t="shared" si="4"/>
      </c>
      <c r="F69">
        <f t="shared" si="5"/>
      </c>
      <c r="I69">
        <f>IF(AND(View_Generator!B69&gt;=MinREAL,View_Generator!B69&lt;=MaxREAL),REAL,"")</f>
      </c>
      <c r="J69">
        <f>IF(AND(View_Generator!B69&gt;=MinINT,View_Generator!B69&lt;=MaxINT),INT,"")</f>
      </c>
      <c r="K69">
        <f>IF(AND(View_Generator!B69&gt;=MinDINT,View_Generator!B69&lt;=MaxDINT),DINT,"")</f>
      </c>
      <c r="L69">
        <f>IF(AND(View_Generator!B69&gt;=MinBOOL,View_Generator!B69&lt;=MaxBOOL),BOOL,"")</f>
      </c>
      <c r="M69">
        <f>IF(AND(View_Generator!B69&gt;=MinSTRING,View_Generator!B69&lt;=MaxSTRING),STRING,"")</f>
      </c>
    </row>
    <row r="70" spans="1:13" ht="14.25">
      <c r="A70" s="11">
        <v>54</v>
      </c>
      <c r="B70" s="2"/>
      <c r="C70" s="2"/>
      <c r="D70">
        <f t="shared" si="3"/>
      </c>
      <c r="E70">
        <f t="shared" si="4"/>
      </c>
      <c r="F70">
        <f t="shared" si="5"/>
      </c>
      <c r="I70">
        <f>IF(AND(View_Generator!B70&gt;=MinREAL,View_Generator!B70&lt;=MaxREAL),REAL,"")</f>
      </c>
      <c r="J70">
        <f>IF(AND(View_Generator!B70&gt;=MinINT,View_Generator!B70&lt;=MaxINT),INT,"")</f>
      </c>
      <c r="K70">
        <f>IF(AND(View_Generator!B70&gt;=MinDINT,View_Generator!B70&lt;=MaxDINT),DINT,"")</f>
      </c>
      <c r="L70">
        <f>IF(AND(View_Generator!B70&gt;=MinBOOL,View_Generator!B70&lt;=MaxBOOL),BOOL,"")</f>
      </c>
      <c r="M70">
        <f>IF(AND(View_Generator!B70&gt;=MinSTRING,View_Generator!B70&lt;=MaxSTRING),STRING,"")</f>
      </c>
    </row>
    <row r="71" spans="1:13" ht="14.25">
      <c r="A71" s="11">
        <v>55</v>
      </c>
      <c r="B71" s="2"/>
      <c r="C71" s="2"/>
      <c r="D71">
        <f t="shared" si="3"/>
      </c>
      <c r="E71">
        <f t="shared" si="4"/>
      </c>
      <c r="F71">
        <f t="shared" si="5"/>
      </c>
      <c r="I71">
        <f>IF(AND(View_Generator!B71&gt;=MinREAL,View_Generator!B71&lt;=MaxREAL),REAL,"")</f>
      </c>
      <c r="J71">
        <f>IF(AND(View_Generator!B71&gt;=MinINT,View_Generator!B71&lt;=MaxINT),INT,"")</f>
      </c>
      <c r="K71">
        <f>IF(AND(View_Generator!B71&gt;=MinDINT,View_Generator!B71&lt;=MaxDINT),DINT,"")</f>
      </c>
      <c r="L71">
        <f>IF(AND(View_Generator!B71&gt;=MinBOOL,View_Generator!B71&lt;=MaxBOOL),BOOL,"")</f>
      </c>
      <c r="M71">
        <f>IF(AND(View_Generator!B71&gt;=MinSTRING,View_Generator!B71&lt;=MaxSTRING),STRING,"")</f>
      </c>
    </row>
    <row r="72" spans="1:13" ht="14.25">
      <c r="A72" s="11">
        <v>56</v>
      </c>
      <c r="B72" s="2"/>
      <c r="C72" s="2"/>
      <c r="D72">
        <f t="shared" si="3"/>
      </c>
      <c r="E72">
        <f t="shared" si="4"/>
      </c>
      <c r="F72">
        <f t="shared" si="5"/>
      </c>
      <c r="I72">
        <f>IF(AND(View_Generator!B72&gt;=MinREAL,View_Generator!B72&lt;=MaxREAL),REAL,"")</f>
      </c>
      <c r="J72">
        <f>IF(AND(View_Generator!B72&gt;=MinINT,View_Generator!B72&lt;=MaxINT),INT,"")</f>
      </c>
      <c r="K72">
        <f>IF(AND(View_Generator!B72&gt;=MinDINT,View_Generator!B72&lt;=MaxDINT),DINT,"")</f>
      </c>
      <c r="L72">
        <f>IF(AND(View_Generator!B72&gt;=MinBOOL,View_Generator!B72&lt;=MaxBOOL),BOOL,"")</f>
      </c>
      <c r="M72">
        <f>IF(AND(View_Generator!B72&gt;=MinSTRING,View_Generator!B72&lt;=MaxSTRING),STRING,"")</f>
      </c>
    </row>
    <row r="73" spans="1:13" ht="14.25">
      <c r="A73" s="11">
        <v>57</v>
      </c>
      <c r="B73" s="2"/>
      <c r="C73" s="2"/>
      <c r="D73">
        <f t="shared" si="3"/>
      </c>
      <c r="E73">
        <f t="shared" si="4"/>
      </c>
      <c r="F73">
        <f t="shared" si="5"/>
      </c>
      <c r="I73">
        <f>IF(AND(View_Generator!B73&gt;=MinREAL,View_Generator!B73&lt;=MaxREAL),REAL,"")</f>
      </c>
      <c r="J73">
        <f>IF(AND(View_Generator!B73&gt;=MinINT,View_Generator!B73&lt;=MaxINT),INT,"")</f>
      </c>
      <c r="K73">
        <f>IF(AND(View_Generator!B73&gt;=MinDINT,View_Generator!B73&lt;=MaxDINT),DINT,"")</f>
      </c>
      <c r="L73">
        <f>IF(AND(View_Generator!B73&gt;=MinBOOL,View_Generator!B73&lt;=MaxBOOL),BOOL,"")</f>
      </c>
      <c r="M73">
        <f>IF(AND(View_Generator!B73&gt;=MinSTRING,View_Generator!B73&lt;=MaxSTRING),STRING,"")</f>
      </c>
    </row>
    <row r="74" spans="1:13" ht="14.25">
      <c r="A74" s="11">
        <v>58</v>
      </c>
      <c r="B74" s="2"/>
      <c r="C74" s="2"/>
      <c r="D74">
        <f t="shared" si="3"/>
      </c>
      <c r="E74">
        <f t="shared" si="4"/>
      </c>
      <c r="F74">
        <f t="shared" si="5"/>
      </c>
      <c r="I74">
        <f>IF(AND(View_Generator!B74&gt;=MinREAL,View_Generator!B74&lt;=MaxREAL),REAL,"")</f>
      </c>
      <c r="J74">
        <f>IF(AND(View_Generator!B74&gt;=MinINT,View_Generator!B74&lt;=MaxINT),INT,"")</f>
      </c>
      <c r="K74">
        <f>IF(AND(View_Generator!B74&gt;=MinDINT,View_Generator!B74&lt;=MaxDINT),DINT,"")</f>
      </c>
      <c r="L74">
        <f>IF(AND(View_Generator!B74&gt;=MinBOOL,View_Generator!B74&lt;=MaxBOOL),BOOL,"")</f>
      </c>
      <c r="M74">
        <f>IF(AND(View_Generator!B74&gt;=MinSTRING,View_Generator!B74&lt;=MaxSTRING),STRING,"")</f>
      </c>
    </row>
    <row r="75" spans="1:13" ht="14.25">
      <c r="A75" s="11">
        <v>59</v>
      </c>
      <c r="B75" s="2"/>
      <c r="C75" s="2"/>
      <c r="D75">
        <f t="shared" si="3"/>
      </c>
      <c r="E75">
        <f t="shared" si="4"/>
      </c>
      <c r="F75">
        <f t="shared" si="5"/>
      </c>
      <c r="I75">
        <f>IF(AND(View_Generator!B75&gt;=MinREAL,View_Generator!B75&lt;=MaxREAL),REAL,"")</f>
      </c>
      <c r="J75">
        <f>IF(AND(View_Generator!B75&gt;=MinINT,View_Generator!B75&lt;=MaxINT),INT,"")</f>
      </c>
      <c r="K75">
        <f>IF(AND(View_Generator!B75&gt;=MinDINT,View_Generator!B75&lt;=MaxDINT),DINT,"")</f>
      </c>
      <c r="L75">
        <f>IF(AND(View_Generator!B75&gt;=MinBOOL,View_Generator!B75&lt;=MaxBOOL),BOOL,"")</f>
      </c>
      <c r="M75">
        <f>IF(AND(View_Generator!B75&gt;=MinSTRING,View_Generator!B75&lt;=MaxSTRING),STRING,"")</f>
      </c>
    </row>
    <row r="76" spans="1:13" ht="14.25">
      <c r="A76" s="11">
        <v>60</v>
      </c>
      <c r="B76" s="2"/>
      <c r="C76" s="2"/>
      <c r="D76">
        <f t="shared" si="3"/>
      </c>
      <c r="E76">
        <f t="shared" si="4"/>
      </c>
      <c r="F76">
        <f t="shared" si="5"/>
      </c>
      <c r="I76">
        <f>IF(AND(View_Generator!B76&gt;=MinREAL,View_Generator!B76&lt;=MaxREAL),REAL,"")</f>
      </c>
      <c r="J76">
        <f>IF(AND(View_Generator!B76&gt;=MinINT,View_Generator!B76&lt;=MaxINT),INT,"")</f>
      </c>
      <c r="K76">
        <f>IF(AND(View_Generator!B76&gt;=MinDINT,View_Generator!B76&lt;=MaxDINT),DINT,"")</f>
      </c>
      <c r="L76">
        <f>IF(AND(View_Generator!B76&gt;=MinBOOL,View_Generator!B76&lt;=MaxBOOL),BOOL,"")</f>
      </c>
      <c r="M76">
        <f>IF(AND(View_Generator!B76&gt;=MinSTRING,View_Generator!B76&lt;=MaxSTRING),STRING,"")</f>
      </c>
    </row>
    <row r="77" spans="1:13" ht="14.25">
      <c r="A77" s="11">
        <v>61</v>
      </c>
      <c r="B77" s="2"/>
      <c r="C77" s="2"/>
      <c r="D77">
        <f t="shared" si="3"/>
      </c>
      <c r="E77">
        <f t="shared" si="4"/>
      </c>
      <c r="F77">
        <f t="shared" si="5"/>
      </c>
      <c r="I77">
        <f>IF(AND(View_Generator!B77&gt;=MinREAL,View_Generator!B77&lt;=MaxREAL),REAL,"")</f>
      </c>
      <c r="J77">
        <f>IF(AND(View_Generator!B77&gt;=MinINT,View_Generator!B77&lt;=MaxINT),INT,"")</f>
      </c>
      <c r="K77">
        <f>IF(AND(View_Generator!B77&gt;=MinDINT,View_Generator!B77&lt;=MaxDINT),DINT,"")</f>
      </c>
      <c r="L77">
        <f>IF(AND(View_Generator!B77&gt;=MinBOOL,View_Generator!B77&lt;=MaxBOOL),BOOL,"")</f>
      </c>
      <c r="M77">
        <f>IF(AND(View_Generator!B77&gt;=MinSTRING,View_Generator!B77&lt;=MaxSTRING),STRING,"")</f>
      </c>
    </row>
    <row r="78" spans="1:13" ht="14.25">
      <c r="A78" s="11">
        <v>62</v>
      </c>
      <c r="B78" s="2"/>
      <c r="C78" s="2"/>
      <c r="D78">
        <f t="shared" si="3"/>
      </c>
      <c r="E78">
        <f t="shared" si="4"/>
      </c>
      <c r="F78">
        <f t="shared" si="5"/>
      </c>
      <c r="I78">
        <f>IF(AND(View_Generator!B78&gt;=MinREAL,View_Generator!B78&lt;=MaxREAL),REAL,"")</f>
      </c>
      <c r="J78">
        <f>IF(AND(View_Generator!B78&gt;=MinINT,View_Generator!B78&lt;=MaxINT),INT,"")</f>
      </c>
      <c r="K78">
        <f>IF(AND(View_Generator!B78&gt;=MinDINT,View_Generator!B78&lt;=MaxDINT),DINT,"")</f>
      </c>
      <c r="L78">
        <f>IF(AND(View_Generator!B78&gt;=MinBOOL,View_Generator!B78&lt;=MaxBOOL),BOOL,"")</f>
      </c>
      <c r="M78">
        <f>IF(AND(View_Generator!B78&gt;=MinSTRING,View_Generator!B78&lt;=MaxSTRING),STRING,"")</f>
      </c>
    </row>
    <row r="79" spans="1:13" ht="14.25">
      <c r="A79" s="11">
        <v>63</v>
      </c>
      <c r="B79" s="2"/>
      <c r="C79" s="2"/>
      <c r="D79">
        <f t="shared" si="3"/>
      </c>
      <c r="E79">
        <f t="shared" si="4"/>
      </c>
      <c r="F79">
        <f t="shared" si="5"/>
      </c>
      <c r="I79">
        <f>IF(AND(View_Generator!B79&gt;=MinREAL,View_Generator!B79&lt;=MaxREAL),REAL,"")</f>
      </c>
      <c r="J79">
        <f>IF(AND(View_Generator!B79&gt;=MinINT,View_Generator!B79&lt;=MaxINT),INT,"")</f>
      </c>
      <c r="K79">
        <f>IF(AND(View_Generator!B79&gt;=MinDINT,View_Generator!B79&lt;=MaxDINT),DINT,"")</f>
      </c>
      <c r="L79">
        <f>IF(AND(View_Generator!B79&gt;=MinBOOL,View_Generator!B79&lt;=MaxBOOL),BOOL,"")</f>
      </c>
      <c r="M79">
        <f>IF(AND(View_Generator!B79&gt;=MinSTRING,View_Generator!B79&lt;=MaxSTRING),STRING,"")</f>
      </c>
    </row>
    <row r="80" spans="1:13" ht="14.25">
      <c r="A80" s="11">
        <v>64</v>
      </c>
      <c r="B80" s="2"/>
      <c r="C80" s="2"/>
      <c r="D80">
        <f t="shared" si="3"/>
      </c>
      <c r="E80">
        <f t="shared" si="4"/>
      </c>
      <c r="F80">
        <f t="shared" si="5"/>
      </c>
      <c r="I80">
        <f>IF(AND(View_Generator!B80&gt;=MinREAL,View_Generator!B80&lt;=MaxREAL),REAL,"")</f>
      </c>
      <c r="J80">
        <f>IF(AND(View_Generator!B80&gt;=MinINT,View_Generator!B80&lt;=MaxINT),INT,"")</f>
      </c>
      <c r="K80">
        <f>IF(AND(View_Generator!B80&gt;=MinDINT,View_Generator!B80&lt;=MaxDINT),DINT,"")</f>
      </c>
      <c r="L80">
        <f>IF(AND(View_Generator!B80&gt;=MinBOOL,View_Generator!B80&lt;=MaxBOOL),BOOL,"")</f>
      </c>
      <c r="M80">
        <f>IF(AND(View_Generator!B80&gt;=MinSTRING,View_Generator!B80&lt;=MaxSTRING),STRING,"")</f>
      </c>
    </row>
    <row r="81" spans="1:13" ht="14.25">
      <c r="A81" s="11">
        <v>65</v>
      </c>
      <c r="B81" s="2"/>
      <c r="C81" s="2"/>
      <c r="D81">
        <f t="shared" si="3"/>
      </c>
      <c r="E81">
        <f t="shared" si="4"/>
      </c>
      <c r="F81">
        <f t="shared" si="5"/>
      </c>
      <c r="I81">
        <f>IF(AND(View_Generator!B81&gt;=MinREAL,View_Generator!B81&lt;=MaxREAL),REAL,"")</f>
      </c>
      <c r="J81">
        <f>IF(AND(View_Generator!B81&gt;=MinINT,View_Generator!B81&lt;=MaxINT),INT,"")</f>
      </c>
      <c r="K81">
        <f>IF(AND(View_Generator!B81&gt;=MinDINT,View_Generator!B81&lt;=MaxDINT),DINT,"")</f>
      </c>
      <c r="L81">
        <f>IF(AND(View_Generator!B81&gt;=MinBOOL,View_Generator!B81&lt;=MaxBOOL),BOOL,"")</f>
      </c>
      <c r="M81">
        <f>IF(AND(View_Generator!B81&gt;=MinSTRING,View_Generator!B81&lt;=MaxSTRING),STRING,"")</f>
      </c>
    </row>
    <row r="82" spans="1:13" ht="14.25">
      <c r="A82" s="11">
        <v>66</v>
      </c>
      <c r="B82" s="2"/>
      <c r="C82" s="2"/>
      <c r="D82">
        <f t="shared" si="3"/>
      </c>
      <c r="E82">
        <f t="shared" si="4"/>
      </c>
      <c r="F82">
        <f t="shared" si="5"/>
      </c>
      <c r="I82">
        <f>IF(AND(View_Generator!B82&gt;=MinREAL,View_Generator!B82&lt;=MaxREAL),REAL,"")</f>
      </c>
      <c r="J82">
        <f>IF(AND(View_Generator!B82&gt;=MinINT,View_Generator!B82&lt;=MaxINT),INT,"")</f>
      </c>
      <c r="K82">
        <f>IF(AND(View_Generator!B82&gt;=MinDINT,View_Generator!B82&lt;=MaxDINT),DINT,"")</f>
      </c>
      <c r="L82">
        <f>IF(AND(View_Generator!B82&gt;=MinBOOL,View_Generator!B82&lt;=MaxBOOL),BOOL,"")</f>
      </c>
      <c r="M82">
        <f>IF(AND(View_Generator!B82&gt;=MinSTRING,View_Generator!B82&lt;=MaxSTRING),STRING,"")</f>
      </c>
    </row>
    <row r="83" spans="1:13" ht="14.25">
      <c r="A83" s="11">
        <v>67</v>
      </c>
      <c r="B83" s="2"/>
      <c r="C83" s="2"/>
      <c r="D83">
        <f t="shared" si="3"/>
      </c>
      <c r="E83">
        <f t="shared" si="4"/>
      </c>
      <c r="F83">
        <f t="shared" si="5"/>
      </c>
      <c r="I83">
        <f>IF(AND(View_Generator!B83&gt;=MinREAL,View_Generator!B83&lt;=MaxREAL),REAL,"")</f>
      </c>
      <c r="J83">
        <f>IF(AND(View_Generator!B83&gt;=MinINT,View_Generator!B83&lt;=MaxINT),INT,"")</f>
      </c>
      <c r="K83">
        <f>IF(AND(View_Generator!B83&gt;=MinDINT,View_Generator!B83&lt;=MaxDINT),DINT,"")</f>
      </c>
      <c r="L83">
        <f>IF(AND(View_Generator!B83&gt;=MinBOOL,View_Generator!B83&lt;=MaxBOOL),BOOL,"")</f>
      </c>
      <c r="M83">
        <f>IF(AND(View_Generator!B83&gt;=MinSTRING,View_Generator!B83&lt;=MaxSTRING),STRING,"")</f>
      </c>
    </row>
    <row r="84" spans="1:13" ht="14.25">
      <c r="A84" s="11">
        <v>68</v>
      </c>
      <c r="B84" s="2"/>
      <c r="C84" s="2"/>
      <c r="D84">
        <f t="shared" si="3"/>
      </c>
      <c r="E84">
        <f t="shared" si="4"/>
      </c>
      <c r="F84">
        <f t="shared" si="5"/>
      </c>
      <c r="I84">
        <f>IF(AND(View_Generator!B84&gt;=MinREAL,View_Generator!B84&lt;=MaxREAL),REAL,"")</f>
      </c>
      <c r="J84">
        <f>IF(AND(View_Generator!B84&gt;=MinINT,View_Generator!B84&lt;=MaxINT),INT,"")</f>
      </c>
      <c r="K84">
        <f>IF(AND(View_Generator!B84&gt;=MinDINT,View_Generator!B84&lt;=MaxDINT),DINT,"")</f>
      </c>
      <c r="L84">
        <f>IF(AND(View_Generator!B84&gt;=MinBOOL,View_Generator!B84&lt;=MaxBOOL),BOOL,"")</f>
      </c>
      <c r="M84">
        <f>IF(AND(View_Generator!B84&gt;=MinSTRING,View_Generator!B84&lt;=MaxSTRING),STRING,"")</f>
      </c>
    </row>
    <row r="85" spans="1:13" ht="14.25">
      <c r="A85" s="11">
        <v>69</v>
      </c>
      <c r="B85" s="2"/>
      <c r="C85" s="2"/>
      <c r="D85">
        <f t="shared" si="3"/>
      </c>
      <c r="E85">
        <f t="shared" si="4"/>
      </c>
      <c r="F85">
        <f t="shared" si="5"/>
      </c>
      <c r="I85">
        <f>IF(AND(View_Generator!B85&gt;=MinREAL,View_Generator!B85&lt;=MaxREAL),REAL,"")</f>
      </c>
      <c r="J85">
        <f>IF(AND(View_Generator!B85&gt;=MinINT,View_Generator!B85&lt;=MaxINT),INT,"")</f>
      </c>
      <c r="K85">
        <f>IF(AND(View_Generator!B85&gt;=MinDINT,View_Generator!B85&lt;=MaxDINT),DINT,"")</f>
      </c>
      <c r="L85">
        <f>IF(AND(View_Generator!B85&gt;=MinBOOL,View_Generator!B85&lt;=MaxBOOL),BOOL,"")</f>
      </c>
      <c r="M85">
        <f>IF(AND(View_Generator!B85&gt;=MinSTRING,View_Generator!B85&lt;=MaxSTRING),STRING,"")</f>
      </c>
    </row>
    <row r="86" spans="1:13" ht="14.25">
      <c r="A86" s="11">
        <v>70</v>
      </c>
      <c r="B86" s="2"/>
      <c r="C86" s="2"/>
      <c r="D86">
        <f t="shared" si="3"/>
      </c>
      <c r="E86">
        <f t="shared" si="4"/>
      </c>
      <c r="F86">
        <f t="shared" si="5"/>
      </c>
      <c r="I86">
        <f>IF(AND(View_Generator!B86&gt;=MinREAL,View_Generator!B86&lt;=MaxREAL),REAL,"")</f>
      </c>
      <c r="J86">
        <f>IF(AND(View_Generator!B86&gt;=MinINT,View_Generator!B86&lt;=MaxINT),INT,"")</f>
      </c>
      <c r="K86">
        <f>IF(AND(View_Generator!B86&gt;=MinDINT,View_Generator!B86&lt;=MaxDINT),DINT,"")</f>
      </c>
      <c r="L86">
        <f>IF(AND(View_Generator!B86&gt;=MinBOOL,View_Generator!B86&lt;=MaxBOOL),BOOL,"")</f>
      </c>
      <c r="M86">
        <f>IF(AND(View_Generator!B86&gt;=MinSTRING,View_Generator!B86&lt;=MaxSTRING),STRING,"")</f>
      </c>
    </row>
    <row r="87" spans="1:13" ht="14.25">
      <c r="A87" s="11">
        <v>71</v>
      </c>
      <c r="B87" s="2"/>
      <c r="C87" s="2"/>
      <c r="D87">
        <f t="shared" si="3"/>
      </c>
      <c r="E87">
        <f t="shared" si="4"/>
      </c>
      <c r="F87">
        <f t="shared" si="5"/>
      </c>
      <c r="I87">
        <f>IF(AND(View_Generator!B87&gt;=MinREAL,View_Generator!B87&lt;=MaxREAL),REAL,"")</f>
      </c>
      <c r="J87">
        <f>IF(AND(View_Generator!B87&gt;=MinINT,View_Generator!B87&lt;=MaxINT),INT,"")</f>
      </c>
      <c r="K87">
        <f>IF(AND(View_Generator!B87&gt;=MinDINT,View_Generator!B87&lt;=MaxDINT),DINT,"")</f>
      </c>
      <c r="L87">
        <f>IF(AND(View_Generator!B87&gt;=MinBOOL,View_Generator!B87&lt;=MaxBOOL),BOOL,"")</f>
      </c>
      <c r="M87">
        <f>IF(AND(View_Generator!B87&gt;=MinSTRING,View_Generator!B87&lt;=MaxSTRING),STRING,"")</f>
      </c>
    </row>
    <row r="88" spans="1:13" ht="14.25">
      <c r="A88" s="11">
        <v>72</v>
      </c>
      <c r="B88" s="2"/>
      <c r="C88" s="2"/>
      <c r="D88">
        <f t="shared" si="3"/>
      </c>
      <c r="E88">
        <f t="shared" si="4"/>
      </c>
      <c r="F88">
        <f t="shared" si="5"/>
      </c>
      <c r="I88">
        <f>IF(AND(View_Generator!B88&gt;=MinREAL,View_Generator!B88&lt;=MaxREAL),REAL,"")</f>
      </c>
      <c r="J88">
        <f>IF(AND(View_Generator!B88&gt;=MinINT,View_Generator!B88&lt;=MaxINT),INT,"")</f>
      </c>
      <c r="K88">
        <f>IF(AND(View_Generator!B88&gt;=MinDINT,View_Generator!B88&lt;=MaxDINT),DINT,"")</f>
      </c>
      <c r="L88">
        <f>IF(AND(View_Generator!B88&gt;=MinBOOL,View_Generator!B88&lt;=MaxBOOL),BOOL,"")</f>
      </c>
      <c r="M88">
        <f>IF(AND(View_Generator!B88&gt;=MinSTRING,View_Generator!B88&lt;=MaxSTRING),STRING,"")</f>
      </c>
    </row>
    <row r="89" spans="1:13" ht="14.25">
      <c r="A89" s="11">
        <v>73</v>
      </c>
      <c r="B89" s="2"/>
      <c r="C89" s="2"/>
      <c r="D89">
        <f t="shared" si="3"/>
      </c>
      <c r="E89">
        <f t="shared" si="4"/>
      </c>
      <c r="F89">
        <f t="shared" si="5"/>
      </c>
      <c r="I89">
        <f>IF(AND(View_Generator!B89&gt;=MinREAL,View_Generator!B89&lt;=MaxREAL),REAL,"")</f>
      </c>
      <c r="J89">
        <f>IF(AND(View_Generator!B89&gt;=MinINT,View_Generator!B89&lt;=MaxINT),INT,"")</f>
      </c>
      <c r="K89">
        <f>IF(AND(View_Generator!B89&gt;=MinDINT,View_Generator!B89&lt;=MaxDINT),DINT,"")</f>
      </c>
      <c r="L89">
        <f>IF(AND(View_Generator!B89&gt;=MinBOOL,View_Generator!B89&lt;=MaxBOOL),BOOL,"")</f>
      </c>
      <c r="M89">
        <f>IF(AND(View_Generator!B89&gt;=MinSTRING,View_Generator!B89&lt;=MaxSTRING),STRING,"")</f>
      </c>
    </row>
    <row r="90" spans="1:13" ht="14.25">
      <c r="A90" s="11">
        <v>74</v>
      </c>
      <c r="B90" s="2"/>
      <c r="C90" s="2"/>
      <c r="D90">
        <f t="shared" si="3"/>
      </c>
      <c r="E90">
        <f t="shared" si="4"/>
      </c>
      <c r="F90">
        <f t="shared" si="5"/>
      </c>
      <c r="I90">
        <f>IF(AND(View_Generator!B90&gt;=MinREAL,View_Generator!B90&lt;=MaxREAL),REAL,"")</f>
      </c>
      <c r="J90">
        <f>IF(AND(View_Generator!B90&gt;=MinINT,View_Generator!B90&lt;=MaxINT),INT,"")</f>
      </c>
      <c r="K90">
        <f>IF(AND(View_Generator!B90&gt;=MinDINT,View_Generator!B90&lt;=MaxDINT),DINT,"")</f>
      </c>
      <c r="L90">
        <f>IF(AND(View_Generator!B90&gt;=MinBOOL,View_Generator!B90&lt;=MaxBOOL),BOOL,"")</f>
      </c>
      <c r="M90">
        <f>IF(AND(View_Generator!B90&gt;=MinSTRING,View_Generator!B90&lt;=MaxSTRING),STRING,"")</f>
      </c>
    </row>
    <row r="91" spans="1:13" ht="14.25">
      <c r="A91" s="11">
        <v>75</v>
      </c>
      <c r="B91" s="2"/>
      <c r="C91" s="2"/>
      <c r="D91">
        <f t="shared" si="3"/>
      </c>
      <c r="E91">
        <f t="shared" si="4"/>
      </c>
      <c r="F91">
        <f t="shared" si="5"/>
      </c>
      <c r="I91">
        <f>IF(AND(View_Generator!B91&gt;=MinREAL,View_Generator!B91&lt;=MaxREAL),REAL,"")</f>
      </c>
      <c r="J91">
        <f>IF(AND(View_Generator!B91&gt;=MinINT,View_Generator!B91&lt;=MaxINT),INT,"")</f>
      </c>
      <c r="K91">
        <f>IF(AND(View_Generator!B91&gt;=MinDINT,View_Generator!B91&lt;=MaxDINT),DINT,"")</f>
      </c>
      <c r="L91">
        <f>IF(AND(View_Generator!B91&gt;=MinBOOL,View_Generator!B91&lt;=MaxBOOL),BOOL,"")</f>
      </c>
      <c r="M91">
        <f>IF(AND(View_Generator!B91&gt;=MinSTRING,View_Generator!B91&lt;=MaxSTRING),STRING,"")</f>
      </c>
    </row>
    <row r="92" spans="1:13" ht="14.25">
      <c r="A92" s="11">
        <v>76</v>
      </c>
      <c r="B92" s="2"/>
      <c r="C92" s="2"/>
      <c r="D92">
        <f t="shared" si="3"/>
      </c>
      <c r="E92">
        <f t="shared" si="4"/>
      </c>
      <c r="F92">
        <f t="shared" si="5"/>
      </c>
      <c r="I92">
        <f>IF(AND(View_Generator!B92&gt;=MinREAL,View_Generator!B92&lt;=MaxREAL),REAL,"")</f>
      </c>
      <c r="J92">
        <f>IF(AND(View_Generator!B92&gt;=MinINT,View_Generator!B92&lt;=MaxINT),INT,"")</f>
      </c>
      <c r="K92">
        <f>IF(AND(View_Generator!B92&gt;=MinDINT,View_Generator!B92&lt;=MaxDINT),DINT,"")</f>
      </c>
      <c r="L92">
        <f>IF(AND(View_Generator!B92&gt;=MinBOOL,View_Generator!B92&lt;=MaxBOOL),BOOL,"")</f>
      </c>
      <c r="M92">
        <f>IF(AND(View_Generator!B92&gt;=MinSTRING,View_Generator!B92&lt;=MaxSTRING),STRING,"")</f>
      </c>
    </row>
    <row r="93" spans="1:13" ht="14.25">
      <c r="A93" s="11">
        <v>77</v>
      </c>
      <c r="B93" s="2"/>
      <c r="C93" s="2"/>
      <c r="D93">
        <f t="shared" si="3"/>
      </c>
      <c r="E93">
        <f t="shared" si="4"/>
      </c>
      <c r="F93">
        <f t="shared" si="5"/>
      </c>
      <c r="I93">
        <f>IF(AND(View_Generator!B93&gt;=MinREAL,View_Generator!B93&lt;=MaxREAL),REAL,"")</f>
      </c>
      <c r="J93">
        <f>IF(AND(View_Generator!B93&gt;=MinINT,View_Generator!B93&lt;=MaxINT),INT,"")</f>
      </c>
      <c r="K93">
        <f>IF(AND(View_Generator!B93&gt;=MinDINT,View_Generator!B93&lt;=MaxDINT),DINT,"")</f>
      </c>
      <c r="L93">
        <f>IF(AND(View_Generator!B93&gt;=MinBOOL,View_Generator!B93&lt;=MaxBOOL),BOOL,"")</f>
      </c>
      <c r="M93">
        <f>IF(AND(View_Generator!B93&gt;=MinSTRING,View_Generator!B93&lt;=MaxSTRING),STRING,"")</f>
      </c>
    </row>
    <row r="94" spans="1:13" ht="14.25">
      <c r="A94" s="11">
        <v>78</v>
      </c>
      <c r="B94" s="2"/>
      <c r="C94" s="2"/>
      <c r="D94">
        <f t="shared" si="3"/>
      </c>
      <c r="E94">
        <f t="shared" si="4"/>
      </c>
      <c r="F94">
        <f t="shared" si="5"/>
      </c>
      <c r="I94">
        <f>IF(AND(View_Generator!B94&gt;=MinREAL,View_Generator!B94&lt;=MaxREAL),REAL,"")</f>
      </c>
      <c r="J94">
        <f>IF(AND(View_Generator!B94&gt;=MinINT,View_Generator!B94&lt;=MaxINT),INT,"")</f>
      </c>
      <c r="K94">
        <f>IF(AND(View_Generator!B94&gt;=MinDINT,View_Generator!B94&lt;=MaxDINT),DINT,"")</f>
      </c>
      <c r="L94">
        <f>IF(AND(View_Generator!B94&gt;=MinBOOL,View_Generator!B94&lt;=MaxBOOL),BOOL,"")</f>
      </c>
      <c r="M94">
        <f>IF(AND(View_Generator!B94&gt;=MinSTRING,View_Generator!B94&lt;=MaxSTRING),STRING,"")</f>
      </c>
    </row>
    <row r="95" spans="1:13" ht="14.25">
      <c r="A95" s="11">
        <v>79</v>
      </c>
      <c r="B95" s="2"/>
      <c r="C95" s="2"/>
      <c r="D95">
        <f t="shared" si="3"/>
      </c>
      <c r="E95">
        <f t="shared" si="4"/>
      </c>
      <c r="F95">
        <f t="shared" si="5"/>
      </c>
      <c r="I95">
        <f>IF(AND(View_Generator!B95&gt;=MinREAL,View_Generator!B95&lt;=MaxREAL),REAL,"")</f>
      </c>
      <c r="J95">
        <f>IF(AND(View_Generator!B95&gt;=MinINT,View_Generator!B95&lt;=MaxINT),INT,"")</f>
      </c>
      <c r="K95">
        <f>IF(AND(View_Generator!B95&gt;=MinDINT,View_Generator!B95&lt;=MaxDINT),DINT,"")</f>
      </c>
      <c r="L95">
        <f>IF(AND(View_Generator!B95&gt;=MinBOOL,View_Generator!B95&lt;=MaxBOOL),BOOL,"")</f>
      </c>
      <c r="M95">
        <f>IF(AND(View_Generator!B95&gt;=MinSTRING,View_Generator!B95&lt;=MaxSTRING),STRING,"")</f>
      </c>
    </row>
    <row r="96" spans="1:13" ht="14.25">
      <c r="A96" s="11">
        <v>80</v>
      </c>
      <c r="B96" s="2"/>
      <c r="C96" s="2"/>
      <c r="D96">
        <f t="shared" si="3"/>
      </c>
      <c r="E96">
        <f t="shared" si="4"/>
      </c>
      <c r="F96">
        <f t="shared" si="5"/>
      </c>
      <c r="I96">
        <f>IF(AND(View_Generator!B96&gt;=MinREAL,View_Generator!B96&lt;=MaxREAL),REAL,"")</f>
      </c>
      <c r="J96">
        <f>IF(AND(View_Generator!B96&gt;=MinINT,View_Generator!B96&lt;=MaxINT),INT,"")</f>
      </c>
      <c r="K96">
        <f>IF(AND(View_Generator!B96&gt;=MinDINT,View_Generator!B96&lt;=MaxDINT),DINT,"")</f>
      </c>
      <c r="L96">
        <f>IF(AND(View_Generator!B96&gt;=MinBOOL,View_Generator!B96&lt;=MaxBOOL),BOOL,"")</f>
      </c>
      <c r="M96">
        <f>IF(AND(View_Generator!B96&gt;=MinSTRING,View_Generator!B96&lt;=MaxSTRING),STRING,"")</f>
      </c>
    </row>
    <row r="97" spans="1:13" ht="14.25">
      <c r="A97" s="11">
        <v>81</v>
      </c>
      <c r="B97" s="2"/>
      <c r="C97" s="2"/>
      <c r="D97">
        <f t="shared" si="3"/>
      </c>
      <c r="E97">
        <f t="shared" si="4"/>
      </c>
      <c r="F97">
        <f t="shared" si="5"/>
      </c>
      <c r="I97">
        <f>IF(AND(View_Generator!B97&gt;=MinREAL,View_Generator!B97&lt;=MaxREAL),REAL,"")</f>
      </c>
      <c r="J97">
        <f>IF(AND(View_Generator!B97&gt;=MinINT,View_Generator!B97&lt;=MaxINT),INT,"")</f>
      </c>
      <c r="K97">
        <f>IF(AND(View_Generator!B97&gt;=MinDINT,View_Generator!B97&lt;=MaxDINT),DINT,"")</f>
      </c>
      <c r="L97">
        <f>IF(AND(View_Generator!B97&gt;=MinBOOL,View_Generator!B97&lt;=MaxBOOL),BOOL,"")</f>
      </c>
      <c r="M97">
        <f>IF(AND(View_Generator!B97&gt;=MinSTRING,View_Generator!B97&lt;=MaxSTRING),STRING,"")</f>
      </c>
    </row>
    <row r="98" spans="1:13" ht="14.25">
      <c r="A98" s="11">
        <v>82</v>
      </c>
      <c r="B98" s="2"/>
      <c r="C98" s="2"/>
      <c r="D98">
        <f t="shared" si="3"/>
      </c>
      <c r="E98">
        <f t="shared" si="4"/>
      </c>
      <c r="F98">
        <f t="shared" si="5"/>
      </c>
      <c r="I98">
        <f>IF(AND(View_Generator!B98&gt;=MinREAL,View_Generator!B98&lt;=MaxREAL),REAL,"")</f>
      </c>
      <c r="J98">
        <f>IF(AND(View_Generator!B98&gt;=MinINT,View_Generator!B98&lt;=MaxINT),INT,"")</f>
      </c>
      <c r="K98">
        <f>IF(AND(View_Generator!B98&gt;=MinDINT,View_Generator!B98&lt;=MaxDINT),DINT,"")</f>
      </c>
      <c r="L98">
        <f>IF(AND(View_Generator!B98&gt;=MinBOOL,View_Generator!B98&lt;=MaxBOOL),BOOL,"")</f>
      </c>
      <c r="M98">
        <f>IF(AND(View_Generator!B98&gt;=MinSTRING,View_Generator!B98&lt;=MaxSTRING),STRING,"")</f>
      </c>
    </row>
    <row r="99" spans="1:13" ht="14.25">
      <c r="A99" s="11">
        <v>83</v>
      </c>
      <c r="B99" s="2"/>
      <c r="C99" s="2"/>
      <c r="D99">
        <f t="shared" si="3"/>
      </c>
      <c r="E99">
        <f t="shared" si="4"/>
      </c>
      <c r="F99">
        <f t="shared" si="5"/>
      </c>
      <c r="I99">
        <f>IF(AND(View_Generator!B99&gt;=MinREAL,View_Generator!B99&lt;=MaxREAL),REAL,"")</f>
      </c>
      <c r="J99">
        <f>IF(AND(View_Generator!B99&gt;=MinINT,View_Generator!B99&lt;=MaxINT),INT,"")</f>
      </c>
      <c r="K99">
        <f>IF(AND(View_Generator!B99&gt;=MinDINT,View_Generator!B99&lt;=MaxDINT),DINT,"")</f>
      </c>
      <c r="L99">
        <f>IF(AND(View_Generator!B99&gt;=MinBOOL,View_Generator!B99&lt;=MaxBOOL),BOOL,"")</f>
      </c>
      <c r="M99">
        <f>IF(AND(View_Generator!B99&gt;=MinSTRING,View_Generator!B99&lt;=MaxSTRING),STRING,"")</f>
      </c>
    </row>
    <row r="100" spans="1:13" ht="14.25">
      <c r="A100" s="11">
        <v>84</v>
      </c>
      <c r="B100" s="2"/>
      <c r="C100" s="2"/>
      <c r="D100">
        <f t="shared" si="3"/>
      </c>
      <c r="E100">
        <f t="shared" si="4"/>
      </c>
      <c r="F100">
        <f t="shared" si="5"/>
      </c>
      <c r="I100">
        <f>IF(AND(View_Generator!B100&gt;=MinREAL,View_Generator!B100&lt;=MaxREAL),REAL,"")</f>
      </c>
      <c r="J100">
        <f>IF(AND(View_Generator!B100&gt;=MinINT,View_Generator!B100&lt;=MaxINT),INT,"")</f>
      </c>
      <c r="K100">
        <f>IF(AND(View_Generator!B100&gt;=MinDINT,View_Generator!B100&lt;=MaxDINT),DINT,"")</f>
      </c>
      <c r="L100">
        <f>IF(AND(View_Generator!B100&gt;=MinBOOL,View_Generator!B100&lt;=MaxBOOL),BOOL,"")</f>
      </c>
      <c r="M100">
        <f>IF(AND(View_Generator!B100&gt;=MinSTRING,View_Generator!B100&lt;=MaxSTRING),STRING,"")</f>
      </c>
    </row>
    <row r="101" spans="1:13" ht="14.25">
      <c r="A101" s="11">
        <v>85</v>
      </c>
      <c r="B101" s="2"/>
      <c r="C101" s="2"/>
      <c r="D101">
        <f t="shared" si="3"/>
      </c>
      <c r="E101">
        <f t="shared" si="4"/>
      </c>
      <c r="F101">
        <f t="shared" si="5"/>
      </c>
      <c r="I101">
        <f>IF(AND(View_Generator!B101&gt;=MinREAL,View_Generator!B101&lt;=MaxREAL),REAL,"")</f>
      </c>
      <c r="J101">
        <f>IF(AND(View_Generator!B101&gt;=MinINT,View_Generator!B101&lt;=MaxINT),INT,"")</f>
      </c>
      <c r="K101">
        <f>IF(AND(View_Generator!B101&gt;=MinDINT,View_Generator!B101&lt;=MaxDINT),DINT,"")</f>
      </c>
      <c r="L101">
        <f>IF(AND(View_Generator!B101&gt;=MinBOOL,View_Generator!B101&lt;=MaxBOOL),BOOL,"")</f>
      </c>
      <c r="M101">
        <f>IF(AND(View_Generator!B101&gt;=MinSTRING,View_Generator!B101&lt;=MaxSTRING),STRING,"")</f>
      </c>
    </row>
    <row r="102" spans="1:13" ht="14.25">
      <c r="A102" s="11">
        <v>86</v>
      </c>
      <c r="B102" s="2"/>
      <c r="C102" s="2"/>
      <c r="D102">
        <f t="shared" si="3"/>
      </c>
      <c r="E102">
        <f t="shared" si="4"/>
      </c>
      <c r="F102">
        <f t="shared" si="5"/>
      </c>
      <c r="I102">
        <f>IF(AND(View_Generator!B102&gt;=MinREAL,View_Generator!B102&lt;=MaxREAL),REAL,"")</f>
      </c>
      <c r="J102">
        <f>IF(AND(View_Generator!B102&gt;=MinINT,View_Generator!B102&lt;=MaxINT),INT,"")</f>
      </c>
      <c r="K102">
        <f>IF(AND(View_Generator!B102&gt;=MinDINT,View_Generator!B102&lt;=MaxDINT),DINT,"")</f>
      </c>
      <c r="L102">
        <f>IF(AND(View_Generator!B102&gt;=MinBOOL,View_Generator!B102&lt;=MaxBOOL),BOOL,"")</f>
      </c>
      <c r="M102">
        <f>IF(AND(View_Generator!B102&gt;=MinSTRING,View_Generator!B102&lt;=MaxSTRING),STRING,"")</f>
      </c>
    </row>
    <row r="103" spans="1:13" ht="14.25">
      <c r="A103" s="11">
        <v>87</v>
      </c>
      <c r="B103" s="2"/>
      <c r="C103" s="2"/>
      <c r="D103">
        <f t="shared" si="3"/>
      </c>
      <c r="E103">
        <f t="shared" si="4"/>
      </c>
      <c r="F103">
        <f t="shared" si="5"/>
      </c>
      <c r="I103">
        <f>IF(AND(View_Generator!B103&gt;=MinREAL,View_Generator!B103&lt;=MaxREAL),REAL,"")</f>
      </c>
      <c r="J103">
        <f>IF(AND(View_Generator!B103&gt;=MinINT,View_Generator!B103&lt;=MaxINT),INT,"")</f>
      </c>
      <c r="K103">
        <f>IF(AND(View_Generator!B103&gt;=MinDINT,View_Generator!B103&lt;=MaxDINT),DINT,"")</f>
      </c>
      <c r="L103">
        <f>IF(AND(View_Generator!B103&gt;=MinBOOL,View_Generator!B103&lt;=MaxBOOL),BOOL,"")</f>
      </c>
      <c r="M103">
        <f>IF(AND(View_Generator!B103&gt;=MinSTRING,View_Generator!B103&lt;=MaxSTRING),STRING,"")</f>
      </c>
    </row>
    <row r="104" spans="1:13" ht="14.25">
      <c r="A104" s="11">
        <v>88</v>
      </c>
      <c r="B104" s="2"/>
      <c r="C104" s="2"/>
      <c r="D104">
        <f aca="true" t="shared" si="6" ref="D104:D116">IF(B104&gt;0,CONCATENATE($B$7,I104,J104,K104,L104,M104),"")</f>
      </c>
      <c r="E104">
        <f aca="true" t="shared" si="7" ref="E104:E116">IF(B104&gt;0,CONCATENATE("S",A104),"")</f>
      </c>
      <c r="F104">
        <f aca="true" t="shared" si="8" ref="F104:F116">IF(B104&gt;0,CONCATENATE(E104,".ParamValue AS '",C104,"'"),"")</f>
      </c>
      <c r="I104">
        <f>IF(AND(View_Generator!B104&gt;=MinREAL,View_Generator!B104&lt;=MaxREAL),REAL,"")</f>
      </c>
      <c r="J104">
        <f>IF(AND(View_Generator!B104&gt;=MinINT,View_Generator!B104&lt;=MaxINT),INT,"")</f>
      </c>
      <c r="K104">
        <f>IF(AND(View_Generator!B104&gt;=MinDINT,View_Generator!B104&lt;=MaxDINT),DINT,"")</f>
      </c>
      <c r="L104">
        <f>IF(AND(View_Generator!B104&gt;=MinBOOL,View_Generator!B104&lt;=MaxBOOL),BOOL,"")</f>
      </c>
      <c r="M104">
        <f>IF(AND(View_Generator!B104&gt;=MinSTRING,View_Generator!B104&lt;=MaxSTRING),STRING,"")</f>
      </c>
    </row>
    <row r="105" spans="1:13" ht="14.25">
      <c r="A105" s="11">
        <v>89</v>
      </c>
      <c r="B105" s="2"/>
      <c r="C105" s="2"/>
      <c r="D105">
        <f t="shared" si="6"/>
      </c>
      <c r="E105">
        <f t="shared" si="7"/>
      </c>
      <c r="F105">
        <f t="shared" si="8"/>
      </c>
      <c r="I105">
        <f>IF(AND(View_Generator!B105&gt;=MinREAL,View_Generator!B105&lt;=MaxREAL),REAL,"")</f>
      </c>
      <c r="J105">
        <f>IF(AND(View_Generator!B105&gt;=MinINT,View_Generator!B105&lt;=MaxINT),INT,"")</f>
      </c>
      <c r="K105">
        <f>IF(AND(View_Generator!B105&gt;=MinDINT,View_Generator!B105&lt;=MaxDINT),DINT,"")</f>
      </c>
      <c r="L105">
        <f>IF(AND(View_Generator!B105&gt;=MinBOOL,View_Generator!B105&lt;=MaxBOOL),BOOL,"")</f>
      </c>
      <c r="M105">
        <f>IF(AND(View_Generator!B105&gt;=MinSTRING,View_Generator!B105&lt;=MaxSTRING),STRING,"")</f>
      </c>
    </row>
    <row r="106" spans="1:13" ht="14.25">
      <c r="A106" s="11">
        <v>90</v>
      </c>
      <c r="B106" s="2"/>
      <c r="C106" s="2"/>
      <c r="D106">
        <f t="shared" si="6"/>
      </c>
      <c r="E106">
        <f t="shared" si="7"/>
      </c>
      <c r="F106">
        <f t="shared" si="8"/>
      </c>
      <c r="I106">
        <f>IF(AND(View_Generator!B106&gt;=MinREAL,View_Generator!B106&lt;=MaxREAL),REAL,"")</f>
      </c>
      <c r="J106">
        <f>IF(AND(View_Generator!B106&gt;=MinINT,View_Generator!B106&lt;=MaxINT),INT,"")</f>
      </c>
      <c r="K106">
        <f>IF(AND(View_Generator!B106&gt;=MinDINT,View_Generator!B106&lt;=MaxDINT),DINT,"")</f>
      </c>
      <c r="L106">
        <f>IF(AND(View_Generator!B106&gt;=MinBOOL,View_Generator!B106&lt;=MaxBOOL),BOOL,"")</f>
      </c>
      <c r="M106">
        <f>IF(AND(View_Generator!B106&gt;=MinSTRING,View_Generator!B106&lt;=MaxSTRING),STRING,"")</f>
      </c>
    </row>
    <row r="107" spans="1:13" ht="14.25">
      <c r="A107" s="11">
        <v>91</v>
      </c>
      <c r="B107" s="2"/>
      <c r="C107" s="2"/>
      <c r="D107">
        <f t="shared" si="6"/>
      </c>
      <c r="E107">
        <f t="shared" si="7"/>
      </c>
      <c r="F107">
        <f t="shared" si="8"/>
      </c>
      <c r="I107">
        <f>IF(AND(View_Generator!B107&gt;=MinREAL,View_Generator!B107&lt;=MaxREAL),REAL,"")</f>
      </c>
      <c r="J107">
        <f>IF(AND(View_Generator!B107&gt;=MinINT,View_Generator!B107&lt;=MaxINT),INT,"")</f>
      </c>
      <c r="K107">
        <f>IF(AND(View_Generator!B107&gt;=MinDINT,View_Generator!B107&lt;=MaxDINT),DINT,"")</f>
      </c>
      <c r="L107">
        <f>IF(AND(View_Generator!B107&gt;=MinBOOL,View_Generator!B107&lt;=MaxBOOL),BOOL,"")</f>
      </c>
      <c r="M107">
        <f>IF(AND(View_Generator!B107&gt;=MinSTRING,View_Generator!B107&lt;=MaxSTRING),STRING,"")</f>
      </c>
    </row>
    <row r="108" spans="1:13" ht="14.25">
      <c r="A108" s="11">
        <v>92</v>
      </c>
      <c r="B108" s="2"/>
      <c r="C108" s="2"/>
      <c r="D108">
        <f t="shared" si="6"/>
      </c>
      <c r="E108">
        <f t="shared" si="7"/>
      </c>
      <c r="F108">
        <f t="shared" si="8"/>
      </c>
      <c r="I108">
        <f>IF(AND(View_Generator!B108&gt;=MinREAL,View_Generator!B108&lt;=MaxREAL),REAL,"")</f>
      </c>
      <c r="J108">
        <f>IF(AND(View_Generator!B108&gt;=MinINT,View_Generator!B108&lt;=MaxINT),INT,"")</f>
      </c>
      <c r="K108">
        <f>IF(AND(View_Generator!B108&gt;=MinDINT,View_Generator!B108&lt;=MaxDINT),DINT,"")</f>
      </c>
      <c r="L108">
        <f>IF(AND(View_Generator!B108&gt;=MinBOOL,View_Generator!B108&lt;=MaxBOOL),BOOL,"")</f>
      </c>
      <c r="M108">
        <f>IF(AND(View_Generator!B108&gt;=MinSTRING,View_Generator!B108&lt;=MaxSTRING),STRING,"")</f>
      </c>
    </row>
    <row r="109" spans="1:13" ht="14.25">
      <c r="A109" s="11">
        <v>93</v>
      </c>
      <c r="B109" s="2"/>
      <c r="C109" s="2"/>
      <c r="D109">
        <f t="shared" si="6"/>
      </c>
      <c r="E109">
        <f t="shared" si="7"/>
      </c>
      <c r="F109">
        <f t="shared" si="8"/>
      </c>
      <c r="I109">
        <f>IF(AND(View_Generator!B109&gt;=MinREAL,View_Generator!B109&lt;=MaxREAL),REAL,"")</f>
      </c>
      <c r="J109">
        <f>IF(AND(View_Generator!B109&gt;=MinINT,View_Generator!B109&lt;=MaxINT),INT,"")</f>
      </c>
      <c r="K109">
        <f>IF(AND(View_Generator!B109&gt;=MinDINT,View_Generator!B109&lt;=MaxDINT),DINT,"")</f>
      </c>
      <c r="L109">
        <f>IF(AND(View_Generator!B109&gt;=MinBOOL,View_Generator!B109&lt;=MaxBOOL),BOOL,"")</f>
      </c>
      <c r="M109">
        <f>IF(AND(View_Generator!B109&gt;=MinSTRING,View_Generator!B109&lt;=MaxSTRING),STRING,"")</f>
      </c>
    </row>
    <row r="110" spans="1:13" ht="14.25">
      <c r="A110" s="11">
        <v>94</v>
      </c>
      <c r="B110" s="2"/>
      <c r="C110" s="2"/>
      <c r="D110">
        <f t="shared" si="6"/>
      </c>
      <c r="E110">
        <f t="shared" si="7"/>
      </c>
      <c r="F110">
        <f t="shared" si="8"/>
      </c>
      <c r="I110">
        <f>IF(AND(View_Generator!B110&gt;=MinREAL,View_Generator!B110&lt;=MaxREAL),REAL,"")</f>
      </c>
      <c r="J110">
        <f>IF(AND(View_Generator!B110&gt;=MinINT,View_Generator!B110&lt;=MaxINT),INT,"")</f>
      </c>
      <c r="K110">
        <f>IF(AND(View_Generator!B110&gt;=MinDINT,View_Generator!B110&lt;=MaxDINT),DINT,"")</f>
      </c>
      <c r="L110">
        <f>IF(AND(View_Generator!B110&gt;=MinBOOL,View_Generator!B110&lt;=MaxBOOL),BOOL,"")</f>
      </c>
      <c r="M110">
        <f>IF(AND(View_Generator!B110&gt;=MinSTRING,View_Generator!B110&lt;=MaxSTRING),STRING,"")</f>
      </c>
    </row>
    <row r="111" spans="1:13" ht="14.25">
      <c r="A111" s="11">
        <v>95</v>
      </c>
      <c r="B111" s="2"/>
      <c r="C111" s="2"/>
      <c r="D111">
        <f t="shared" si="6"/>
      </c>
      <c r="E111">
        <f t="shared" si="7"/>
      </c>
      <c r="F111">
        <f t="shared" si="8"/>
      </c>
      <c r="I111">
        <f>IF(AND(View_Generator!B111&gt;=MinREAL,View_Generator!B111&lt;=MaxREAL),REAL,"")</f>
      </c>
      <c r="J111">
        <f>IF(AND(View_Generator!B111&gt;=MinINT,View_Generator!B111&lt;=MaxINT),INT,"")</f>
      </c>
      <c r="K111">
        <f>IF(AND(View_Generator!B111&gt;=MinDINT,View_Generator!B111&lt;=MaxDINT),DINT,"")</f>
      </c>
      <c r="L111">
        <f>IF(AND(View_Generator!B111&gt;=MinBOOL,View_Generator!B111&lt;=MaxBOOL),BOOL,"")</f>
      </c>
      <c r="M111">
        <f>IF(AND(View_Generator!B111&gt;=MinSTRING,View_Generator!B111&lt;=MaxSTRING),STRING,"")</f>
      </c>
    </row>
    <row r="112" spans="1:13" ht="14.25">
      <c r="A112" s="11">
        <v>96</v>
      </c>
      <c r="B112" s="2"/>
      <c r="C112" s="2"/>
      <c r="D112">
        <f t="shared" si="6"/>
      </c>
      <c r="E112">
        <f t="shared" si="7"/>
      </c>
      <c r="F112">
        <f t="shared" si="8"/>
      </c>
      <c r="I112">
        <f>IF(AND(View_Generator!B112&gt;=MinREAL,View_Generator!B112&lt;=MaxREAL),REAL,"")</f>
      </c>
      <c r="J112">
        <f>IF(AND(View_Generator!B112&gt;=MinINT,View_Generator!B112&lt;=MaxINT),INT,"")</f>
      </c>
      <c r="K112">
        <f>IF(AND(View_Generator!B112&gt;=MinDINT,View_Generator!B112&lt;=MaxDINT),DINT,"")</f>
      </c>
      <c r="L112">
        <f>IF(AND(View_Generator!B112&gt;=MinBOOL,View_Generator!B112&lt;=MaxBOOL),BOOL,"")</f>
      </c>
      <c r="M112">
        <f>IF(AND(View_Generator!B112&gt;=MinSTRING,View_Generator!B112&lt;=MaxSTRING),STRING,"")</f>
      </c>
    </row>
    <row r="113" spans="1:13" ht="14.25">
      <c r="A113" s="11">
        <v>97</v>
      </c>
      <c r="B113" s="2"/>
      <c r="C113" s="2"/>
      <c r="D113">
        <f t="shared" si="6"/>
      </c>
      <c r="E113">
        <f t="shared" si="7"/>
      </c>
      <c r="F113">
        <f t="shared" si="8"/>
      </c>
      <c r="I113">
        <f>IF(AND(View_Generator!B113&gt;=MinREAL,View_Generator!B113&lt;=MaxREAL),REAL,"")</f>
      </c>
      <c r="J113">
        <f>IF(AND(View_Generator!B113&gt;=MinINT,View_Generator!B113&lt;=MaxINT),INT,"")</f>
      </c>
      <c r="K113">
        <f>IF(AND(View_Generator!B113&gt;=MinDINT,View_Generator!B113&lt;=MaxDINT),DINT,"")</f>
      </c>
      <c r="L113">
        <f>IF(AND(View_Generator!B113&gt;=MinBOOL,View_Generator!B113&lt;=MaxBOOL),BOOL,"")</f>
      </c>
      <c r="M113">
        <f>IF(AND(View_Generator!B113&gt;=MinSTRING,View_Generator!B113&lt;=MaxSTRING),STRING,"")</f>
      </c>
    </row>
    <row r="114" spans="1:13" ht="14.25">
      <c r="A114" s="11">
        <v>98</v>
      </c>
      <c r="B114" s="2"/>
      <c r="C114" s="2"/>
      <c r="D114">
        <f t="shared" si="6"/>
      </c>
      <c r="E114">
        <f t="shared" si="7"/>
      </c>
      <c r="F114">
        <f t="shared" si="8"/>
      </c>
      <c r="I114">
        <f>IF(AND(View_Generator!B114&gt;=MinREAL,View_Generator!B114&lt;=MaxREAL),REAL,"")</f>
      </c>
      <c r="J114">
        <f>IF(AND(View_Generator!B114&gt;=MinINT,View_Generator!B114&lt;=MaxINT),INT,"")</f>
      </c>
      <c r="K114">
        <f>IF(AND(View_Generator!B114&gt;=MinDINT,View_Generator!B114&lt;=MaxDINT),DINT,"")</f>
      </c>
      <c r="L114">
        <f>IF(AND(View_Generator!B114&gt;=MinBOOL,View_Generator!B114&lt;=MaxBOOL),BOOL,"")</f>
      </c>
      <c r="M114">
        <f>IF(AND(View_Generator!B114&gt;=MinSTRING,View_Generator!B114&lt;=MaxSTRING),STRING,"")</f>
      </c>
    </row>
    <row r="115" spans="1:13" ht="14.25">
      <c r="A115" s="11">
        <v>99</v>
      </c>
      <c r="B115" s="2"/>
      <c r="C115" s="2"/>
      <c r="D115">
        <f t="shared" si="6"/>
      </c>
      <c r="E115">
        <f t="shared" si="7"/>
      </c>
      <c r="F115">
        <f t="shared" si="8"/>
      </c>
      <c r="I115">
        <f>IF(AND(View_Generator!B115&gt;=MinREAL,View_Generator!B115&lt;=MaxREAL),REAL,"")</f>
      </c>
      <c r="J115">
        <f>IF(AND(View_Generator!B115&gt;=MinINT,View_Generator!B115&lt;=MaxINT),INT,"")</f>
      </c>
      <c r="K115">
        <f>IF(AND(View_Generator!B115&gt;=MinDINT,View_Generator!B115&lt;=MaxDINT),DINT,"")</f>
      </c>
      <c r="L115">
        <f>IF(AND(View_Generator!B115&gt;=MinBOOL,View_Generator!B115&lt;=MaxBOOL),BOOL,"")</f>
      </c>
      <c r="M115">
        <f>IF(AND(View_Generator!B115&gt;=MinSTRING,View_Generator!B115&lt;=MaxSTRING),STRING,"")</f>
      </c>
    </row>
    <row r="116" spans="1:13" ht="14.25">
      <c r="A116" s="11">
        <v>100</v>
      </c>
      <c r="B116" s="2"/>
      <c r="C116" s="2"/>
      <c r="D116">
        <f t="shared" si="6"/>
      </c>
      <c r="E116">
        <f t="shared" si="7"/>
      </c>
      <c r="F116">
        <f t="shared" si="8"/>
      </c>
      <c r="I116">
        <f>IF(AND(View_Generator!B116&gt;=MinREAL,View_Generator!B116&lt;=MaxREAL),REAL,"")</f>
      </c>
      <c r="J116">
        <f>IF(AND(View_Generator!B116&gt;=MinINT,View_Generator!B116&lt;=MaxINT),INT,"")</f>
      </c>
      <c r="K116">
        <f>IF(AND(View_Generator!B116&gt;=MinDINT,View_Generator!B116&lt;=MaxDINT),DINT,"")</f>
      </c>
      <c r="L116">
        <f>IF(AND(View_Generator!B116&gt;=MinBOOL,View_Generator!B116&lt;=MaxBOOL),BOOL,"")</f>
      </c>
      <c r="M116">
        <f>IF(AND(View_Generator!B116&gt;=MinSTRING,View_Generator!B116&lt;=MaxSTRING),STRING,"")</f>
      </c>
    </row>
    <row r="117" ht="14.25">
      <c r="A117" s="11"/>
    </row>
    <row r="118" ht="14.25">
      <c r="A118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1"/>
  <sheetViews>
    <sheetView tabSelected="1" zoomScalePageLayoutView="0" workbookViewId="0" topLeftCell="A1">
      <selection activeCell="G76" sqref="G76"/>
    </sheetView>
  </sheetViews>
  <sheetFormatPr defaultColWidth="9.140625" defaultRowHeight="15"/>
  <cols>
    <col min="1" max="1" width="87.57421875" style="0" customWidth="1"/>
  </cols>
  <sheetData>
    <row r="1" spans="1:4" ht="21">
      <c r="A1" s="1" t="s">
        <v>17</v>
      </c>
      <c r="D1" s="5" t="s">
        <v>49</v>
      </c>
    </row>
    <row r="2" ht="14.25">
      <c r="A2" s="3" t="s">
        <v>60</v>
      </c>
    </row>
    <row r="4" spans="1:5" ht="15">
      <c r="A4" s="6" t="str">
        <f>CONCATENATE("USE ",dbname,";")</f>
        <v>USE PLCSQL;</v>
      </c>
      <c r="D4" s="9" t="s">
        <v>34</v>
      </c>
      <c r="E4" s="10" t="s">
        <v>61</v>
      </c>
    </row>
    <row r="5" ht="15">
      <c r="A5" s="7" t="str">
        <f>CONCATENATE("DROP VIEW IF EXISTS ",ViewName,";")</f>
        <v>DROP VIEW IF EXISTS Torreri;</v>
      </c>
    </row>
    <row r="6" ht="15">
      <c r="A6" s="7" t="s">
        <v>25</v>
      </c>
    </row>
    <row r="7" ht="15">
      <c r="A7" s="7" t="str">
        <f>CONCATENATE(ViewName)</f>
        <v>Torreri</v>
      </c>
    </row>
    <row r="8" ht="14.25">
      <c r="A8" s="7" t="s">
        <v>18</v>
      </c>
    </row>
    <row r="9" spans="1:5" ht="15">
      <c r="A9" s="7" t="s">
        <v>21</v>
      </c>
      <c r="D9" s="9" t="s">
        <v>35</v>
      </c>
      <c r="E9" s="10" t="s">
        <v>36</v>
      </c>
    </row>
    <row r="10" ht="14.25">
      <c r="A10" s="7" t="str">
        <f>CONCATENATE("DT.SetID AS '",SetID,"',")</f>
        <v>DT.SetID AS 'SetID',</v>
      </c>
    </row>
    <row r="11" ht="15">
      <c r="A11" s="7" t="str">
        <f>CONCATENATE("DT.ParamValue AS '",DATETIME,"'",IF(View_Generator!B13&gt;0,",",""))</f>
        <v>DT.ParamValue AS 'DATETIME',</v>
      </c>
    </row>
    <row r="12" ht="15">
      <c r="A12" s="7" t="str">
        <f>CONCATENATE(View_Generator!F17,IF(View_Generator!B18&gt;0,",",""))</f>
        <v>S1.ParamValue AS 'MotorSpeed',</v>
      </c>
    </row>
    <row r="13" ht="15">
      <c r="A13" s="7" t="str">
        <f>CONCATENATE(View_Generator!F18,IF(View_Generator!B19&gt;0,",",""))</f>
        <v>S2.ParamValue AS 'temperatur',</v>
      </c>
    </row>
    <row r="14" ht="15">
      <c r="A14" s="7" t="str">
        <f>CONCATENATE(View_Generator!F19,IF(View_Generator!B20&gt;0,",",""))</f>
        <v>S3.ParamValue AS 'CycleCounter',</v>
      </c>
    </row>
    <row r="15" ht="15">
      <c r="A15" s="7" t="str">
        <f>CONCATENATE(View_Generator!F20,IF(View_Generator!B21&gt;0,",",""))</f>
        <v>S4.ParamValue AS 'NewDataColumn'</v>
      </c>
    </row>
    <row r="16" ht="15">
      <c r="A16" s="7">
        <f>CONCATENATE(View_Generator!F21,IF(View_Generator!B22&gt;0,",",""))</f>
      </c>
    </row>
    <row r="17" ht="15">
      <c r="A17" s="7">
        <f>CONCATENATE(View_Generator!F22,IF(View_Generator!B23&gt;0,",",""))</f>
      </c>
    </row>
    <row r="18" ht="14.25">
      <c r="A18" s="7">
        <f>CONCATENATE(View_Generator!F23,IF(View_Generator!B24&gt;0,",",""))</f>
      </c>
    </row>
    <row r="19" spans="1:5" ht="15">
      <c r="A19" s="7">
        <f>CONCATENATE(View_Generator!F24,IF(View_Generator!B25&gt;0,",",""))</f>
      </c>
      <c r="D19" s="9" t="s">
        <v>37</v>
      </c>
      <c r="E19" s="10" t="s">
        <v>62</v>
      </c>
    </row>
    <row r="20" ht="14.25">
      <c r="A20" s="7">
        <f>CONCATENATE(View_Generator!F25,IF(View_Generator!B26&gt;0,",",""))</f>
      </c>
    </row>
    <row r="21" ht="15">
      <c r="A21" s="7">
        <f>CONCATENATE(View_Generator!F26,IF(View_Generator!B27&gt;0,",",""))</f>
      </c>
    </row>
    <row r="22" ht="15">
      <c r="A22" s="7">
        <f>CONCATENATE(View_Generator!F27,IF(View_Generator!B28&gt;0,",",""))</f>
      </c>
    </row>
    <row r="23" ht="15">
      <c r="A23" s="7">
        <f>CONCATENATE(View_Generator!F28,IF(View_Generator!B29&gt;0,",",""))</f>
      </c>
    </row>
    <row r="24" ht="15">
      <c r="A24" s="7">
        <f>CONCATENATE(View_Generator!F29,IF(View_Generator!B30&gt;0,",",""))</f>
      </c>
    </row>
    <row r="25" ht="15">
      <c r="A25" s="7">
        <f>CONCATENATE(View_Generator!F30,IF(View_Generator!B31&gt;0,",",""))</f>
      </c>
    </row>
    <row r="26" ht="15">
      <c r="A26" s="7">
        <f>CONCATENATE(View_Generator!F31,IF(View_Generator!B32&gt;0,",",""))</f>
      </c>
    </row>
    <row r="27" ht="15">
      <c r="A27" s="7">
        <f>CONCATENATE(View_Generator!F32,IF(View_Generator!B33&gt;0,",",""))</f>
      </c>
    </row>
    <row r="28" ht="15">
      <c r="A28" s="7">
        <f>CONCATENATE(View_Generator!F33,IF(View_Generator!B34&gt;0,",",""))</f>
      </c>
    </row>
    <row r="29" ht="15">
      <c r="A29" s="7">
        <f>CONCATENATE(View_Generator!F34,IF(View_Generator!B35&gt;0,",",""))</f>
      </c>
    </row>
    <row r="30" ht="15">
      <c r="A30" s="7">
        <f>CONCATENATE(View_Generator!F35,IF(View_Generator!B36&gt;0,",",""))</f>
      </c>
    </row>
    <row r="31" ht="15">
      <c r="A31" s="7">
        <f>CONCATENATE(View_Generator!F36,IF(View_Generator!B37&gt;0,",",""))</f>
      </c>
    </row>
    <row r="32" ht="15">
      <c r="A32" s="7">
        <f>CONCATENATE(View_Generator!F37,IF(View_Generator!B38&gt;0,",",""))</f>
      </c>
    </row>
    <row r="33" ht="15">
      <c r="A33" s="7">
        <f>CONCATENATE(View_Generator!F38,IF(View_Generator!B39&gt;0,",",""))</f>
      </c>
    </row>
    <row r="34" ht="15">
      <c r="A34" s="7">
        <f>CONCATENATE(View_Generator!F39,IF(View_Generator!B40&gt;0,",",""))</f>
      </c>
    </row>
    <row r="35" ht="15">
      <c r="A35" s="7">
        <f>CONCATENATE(View_Generator!F40,IF(View_Generator!B41&gt;0,",",""))</f>
      </c>
    </row>
    <row r="36" ht="15">
      <c r="A36" s="7">
        <f>CONCATENATE(View_Generator!F41,IF(View_Generator!B42&gt;0,",",""))</f>
      </c>
    </row>
    <row r="37" ht="15">
      <c r="A37" s="7">
        <f>CONCATENATE(View_Generator!F42,IF(View_Generator!B43&gt;0,",",""))</f>
      </c>
    </row>
    <row r="38" ht="15">
      <c r="A38" s="7">
        <f>CONCATENATE(View_Generator!F43,IF(View_Generator!B44&gt;0,",",""))</f>
      </c>
    </row>
    <row r="39" ht="15">
      <c r="A39" s="7">
        <f>CONCATENATE(View_Generator!F44,IF(View_Generator!B45&gt;0,",",""))</f>
      </c>
    </row>
    <row r="40" ht="15">
      <c r="A40" s="7">
        <f>CONCATENATE(View_Generator!F45,IF(View_Generator!B46&gt;0,",",""))</f>
      </c>
    </row>
    <row r="41" ht="14.25">
      <c r="A41" s="7">
        <f>CONCATENATE(View_Generator!F46,IF(View_Generator!B47&gt;0,",",""))</f>
      </c>
    </row>
    <row r="42" ht="14.25">
      <c r="A42" s="7">
        <f>CONCATENATE(View_Generator!F47,IF(View_Generator!B48&gt;0,",",""))</f>
      </c>
    </row>
    <row r="43" ht="14.25">
      <c r="A43" s="7">
        <f>CONCATENATE(View_Generator!F48,IF(View_Generator!B49&gt;0,",",""))</f>
      </c>
    </row>
    <row r="44" spans="1:5" ht="15">
      <c r="A44" s="7">
        <f>CONCATENATE(View_Generator!F49,IF(View_Generator!B50&gt;0,",",""))</f>
      </c>
      <c r="D44" s="9" t="s">
        <v>38</v>
      </c>
      <c r="E44" s="10" t="s">
        <v>63</v>
      </c>
    </row>
    <row r="45" ht="14.25">
      <c r="A45" s="7">
        <f>CONCATENATE(View_Generator!F50,IF(View_Generator!B51&gt;0,",",""))</f>
      </c>
    </row>
    <row r="46" ht="15">
      <c r="A46" s="7">
        <f>CONCATENATE(View_Generator!F51,IF(View_Generator!B52&gt;0,",",""))</f>
      </c>
    </row>
    <row r="47" ht="15">
      <c r="A47" s="7">
        <f>CONCATENATE(View_Generator!F52,IF(View_Generator!B53&gt;0,",",""))</f>
      </c>
    </row>
    <row r="48" ht="15">
      <c r="A48" s="7">
        <f>CONCATENATE(View_Generator!F53,IF(View_Generator!B54&gt;0,",",""))</f>
      </c>
    </row>
    <row r="49" ht="15">
      <c r="A49" s="7">
        <f>CONCATENATE(View_Generator!F54,IF(View_Generator!B55&gt;0,",",""))</f>
      </c>
    </row>
    <row r="50" ht="15">
      <c r="A50" s="7">
        <f>CONCATENATE(View_Generator!F55,IF(View_Generator!B56&gt;0,",",""))</f>
      </c>
    </row>
    <row r="51" ht="15">
      <c r="A51" s="7">
        <f>CONCATENATE(View_Generator!F56,IF(View_Generator!B57&gt;0,",",""))</f>
      </c>
    </row>
    <row r="52" ht="15">
      <c r="A52" s="7">
        <f>CONCATENATE(View_Generator!F57,IF(View_Generator!B58&gt;0,",",""))</f>
      </c>
    </row>
    <row r="53" ht="15">
      <c r="A53" s="7">
        <f>CONCATENATE(View_Generator!F58,IF(View_Generator!B59&gt;0,",",""))</f>
      </c>
    </row>
    <row r="54" ht="15">
      <c r="A54" s="7">
        <f>CONCATENATE(View_Generator!F59,IF(View_Generator!B60&gt;0,",",""))</f>
      </c>
    </row>
    <row r="55" ht="15">
      <c r="A55" s="7">
        <f>CONCATENATE(View_Generator!F60,IF(View_Generator!B61&gt;0,",",""))</f>
      </c>
    </row>
    <row r="56" ht="15">
      <c r="A56" s="7">
        <f>CONCATENATE(View_Generator!F61,IF(View_Generator!B62&gt;0,",",""))</f>
      </c>
    </row>
    <row r="57" ht="15">
      <c r="A57" s="7">
        <f>CONCATENATE(View_Generator!F62,IF(View_Generator!B63&gt;0,",",""))</f>
      </c>
    </row>
    <row r="58" ht="15">
      <c r="A58" s="7">
        <f>CONCATENATE(View_Generator!F63,IF(View_Generator!B64&gt;0,",",""))</f>
      </c>
    </row>
    <row r="59" ht="15">
      <c r="A59" s="7">
        <f>CONCATENATE(View_Generator!F64,IF(View_Generator!B65&gt;0,",",""))</f>
      </c>
    </row>
    <row r="60" ht="15">
      <c r="A60" s="7">
        <f>CONCATENATE(View_Generator!F65,IF(View_Generator!B66&gt;0,",",""))</f>
      </c>
    </row>
    <row r="61" ht="15">
      <c r="A61" s="7">
        <f>CONCATENATE(View_Generator!F66,IF(View_Generator!B67&gt;0,",",""))</f>
      </c>
    </row>
    <row r="62" ht="15">
      <c r="A62" s="7">
        <f>CONCATENATE(View_Generator!F67,IF(View_Generator!B68&gt;0,",",""))</f>
      </c>
    </row>
    <row r="63" ht="15">
      <c r="A63" s="7">
        <f>CONCATENATE(View_Generator!F68,IF(View_Generator!B69&gt;0,",",""))</f>
      </c>
    </row>
    <row r="64" ht="15">
      <c r="A64" s="7">
        <f>CONCATENATE(View_Generator!F69,IF(View_Generator!B70&gt;0,",",""))</f>
      </c>
    </row>
    <row r="65" ht="15">
      <c r="A65" s="7">
        <f>CONCATENATE(View_Generator!F70,IF(View_Generator!B71&gt;0,",",""))</f>
      </c>
    </row>
    <row r="66" ht="15">
      <c r="A66" s="7">
        <f>CONCATENATE(View_Generator!F71,IF(View_Generator!B72&gt;0,",",""))</f>
      </c>
    </row>
    <row r="67" ht="15">
      <c r="A67" s="7">
        <f>CONCATENATE(View_Generator!F72,IF(View_Generator!B73&gt;0,",",""))</f>
      </c>
    </row>
    <row r="68" ht="15">
      <c r="A68" s="7">
        <f>CONCATENATE(View_Generator!F73,IF(View_Generator!B74&gt;0,",",""))</f>
      </c>
    </row>
    <row r="69" ht="15">
      <c r="A69" s="7">
        <f>CONCATENATE(View_Generator!F74,IF(View_Generator!B75&gt;0,",",""))</f>
      </c>
    </row>
    <row r="70" ht="14.25">
      <c r="A70" s="7">
        <f>CONCATENATE(View_Generator!F75,IF(View_Generator!B76&gt;0,",",""))</f>
      </c>
    </row>
    <row r="71" ht="14.25">
      <c r="A71" s="7">
        <f>CONCATENATE(View_Generator!F76,IF(View_Generator!B77&gt;0,",",""))</f>
      </c>
    </row>
    <row r="72" ht="14.25">
      <c r="A72" s="7">
        <f>CONCATENATE(View_Generator!F77,IF(View_Generator!B78&gt;0,",",""))</f>
      </c>
    </row>
    <row r="73" ht="14.25">
      <c r="A73" s="7">
        <f>CONCATENATE(View_Generator!F78,IF(View_Generator!B79&gt;0,",",""))</f>
      </c>
    </row>
    <row r="74" ht="14.25">
      <c r="A74" s="7">
        <f>CONCATENATE(View_Generator!F79,IF(View_Generator!B80&gt;0,",",""))</f>
      </c>
    </row>
    <row r="75" ht="14.25">
      <c r="A75" s="7">
        <f>CONCATENATE(View_Generator!F80,IF(View_Generator!B81&gt;0,",",""))</f>
      </c>
    </row>
    <row r="76" ht="14.25">
      <c r="A76" s="7">
        <f>CONCATENATE(View_Generator!F81,IF(View_Generator!B82&gt;0,",",""))</f>
      </c>
    </row>
    <row r="77" ht="14.25">
      <c r="A77" s="7">
        <f>CONCATENATE(View_Generator!F82,IF(View_Generator!B83&gt;0,",",""))</f>
      </c>
    </row>
    <row r="78" ht="14.25">
      <c r="A78" s="7">
        <f>CONCATENATE(View_Generator!F83,IF(View_Generator!B84&gt;0,",",""))</f>
      </c>
    </row>
    <row r="79" ht="14.25">
      <c r="A79" s="7">
        <f>CONCATENATE(View_Generator!F84,IF(View_Generator!B85&gt;0,",",""))</f>
      </c>
    </row>
    <row r="80" ht="14.25">
      <c r="A80" s="7">
        <f>CONCATENATE(View_Generator!F85,IF(View_Generator!B86&gt;0,",",""))</f>
      </c>
    </row>
    <row r="81" ht="14.25">
      <c r="A81" s="7">
        <f>CONCATENATE(View_Generator!F86,IF(View_Generator!B87&gt;0,",",""))</f>
      </c>
    </row>
    <row r="82" ht="14.25">
      <c r="A82" s="7">
        <f>CONCATENATE(View_Generator!F87,IF(View_Generator!B88&gt;0,",",""))</f>
      </c>
    </row>
    <row r="83" ht="14.25">
      <c r="A83" s="7">
        <f>CONCATENATE(View_Generator!F88,IF(View_Generator!B89&gt;0,",",""))</f>
      </c>
    </row>
    <row r="84" ht="14.25">
      <c r="A84" s="7">
        <f>CONCATENATE(View_Generator!F89,IF(View_Generator!B90&gt;0,",",""))</f>
      </c>
    </row>
    <row r="85" ht="14.25">
      <c r="A85" s="7">
        <f>CONCATENATE(View_Generator!F90,IF(View_Generator!B91&gt;0,",",""))</f>
      </c>
    </row>
    <row r="86" ht="14.25">
      <c r="A86" s="7">
        <f>CONCATENATE(View_Generator!F91,IF(View_Generator!B92&gt;0,",",""))</f>
      </c>
    </row>
    <row r="87" ht="14.25">
      <c r="A87" s="7">
        <f>CONCATENATE(View_Generator!F92,IF(View_Generator!B93&gt;0,",",""))</f>
      </c>
    </row>
    <row r="88" ht="14.25">
      <c r="A88" s="7">
        <f>CONCATENATE(View_Generator!F93,IF(View_Generator!B94&gt;0,",",""))</f>
      </c>
    </row>
    <row r="89" ht="14.25">
      <c r="A89" s="7">
        <f>CONCATENATE(View_Generator!F94,IF(View_Generator!B95&gt;0,",",""))</f>
      </c>
    </row>
    <row r="90" ht="14.25">
      <c r="A90" s="7">
        <f>CONCATENATE(View_Generator!F95,IF(View_Generator!B96&gt;0,",",""))</f>
      </c>
    </row>
    <row r="91" ht="14.25">
      <c r="A91" s="7">
        <f>CONCATENATE(View_Generator!F96,IF(View_Generator!B97&gt;0,",",""))</f>
      </c>
    </row>
    <row r="92" ht="14.25">
      <c r="A92" s="7">
        <f>CONCATENATE(View_Generator!F97,IF(View_Generator!B98&gt;0,",",""))</f>
      </c>
    </row>
    <row r="93" ht="14.25">
      <c r="A93" s="7">
        <f>CONCATENATE(View_Generator!F98,IF(View_Generator!B99&gt;0,",",""))</f>
      </c>
    </row>
    <row r="94" ht="14.25">
      <c r="A94" s="7">
        <f>CONCATENATE(View_Generator!F99,IF(View_Generator!B100&gt;0,",",""))</f>
      </c>
    </row>
    <row r="95" ht="14.25">
      <c r="A95" s="7">
        <f>CONCATENATE(View_Generator!F100,IF(View_Generator!B101&gt;0,",",""))</f>
      </c>
    </row>
    <row r="96" ht="14.25">
      <c r="A96" s="7">
        <f>CONCATENATE(View_Generator!F101,IF(View_Generator!B102&gt;0,",",""))</f>
      </c>
    </row>
    <row r="97" ht="14.25">
      <c r="A97" s="7">
        <f>CONCATENATE(View_Generator!F102,IF(View_Generator!B103&gt;0,",",""))</f>
      </c>
    </row>
    <row r="98" ht="14.25">
      <c r="A98" s="7">
        <f>CONCATENATE(View_Generator!F103,IF(View_Generator!B104&gt;0,",",""))</f>
      </c>
    </row>
    <row r="99" ht="14.25">
      <c r="A99" s="7">
        <f>CONCATENATE(View_Generator!F104,IF(View_Generator!B105&gt;0,",",""))</f>
      </c>
    </row>
    <row r="100" ht="14.25">
      <c r="A100" s="7">
        <f>CONCATENATE(View_Generator!F105,IF(View_Generator!B106&gt;0,",",""))</f>
      </c>
    </row>
    <row r="101" ht="14.25">
      <c r="A101" s="7">
        <f>CONCATENATE(View_Generator!F106,IF(View_Generator!B107&gt;0,",",""))</f>
      </c>
    </row>
    <row r="102" ht="14.25">
      <c r="A102" s="7">
        <f>CONCATENATE(View_Generator!F107,IF(View_Generator!B108&gt;0,",",""))</f>
      </c>
    </row>
    <row r="103" ht="14.25">
      <c r="A103" s="7">
        <f>CONCATENATE(View_Generator!F108,IF(View_Generator!B109&gt;0,",",""))</f>
      </c>
    </row>
    <row r="104" ht="14.25">
      <c r="A104" s="7">
        <f>CONCATENATE(View_Generator!F109,IF(View_Generator!B110&gt;0,",",""))</f>
      </c>
    </row>
    <row r="105" ht="14.25">
      <c r="A105" s="7">
        <f>CONCATENATE(View_Generator!F110,IF(View_Generator!B111&gt;0,",",""))</f>
      </c>
    </row>
    <row r="106" ht="14.25">
      <c r="A106" s="7">
        <f>CONCATENATE(View_Generator!F111,IF(View_Generator!B112&gt;0,",",""))</f>
      </c>
    </row>
    <row r="107" ht="14.25">
      <c r="A107" s="7">
        <f>CONCATENATE(View_Generator!F112,IF(View_Generator!B113&gt;0,",",""))</f>
      </c>
    </row>
    <row r="108" ht="14.25">
      <c r="A108" s="7">
        <f>CONCATENATE(View_Generator!F113,IF(View_Generator!B114&gt;0,",",""))</f>
      </c>
    </row>
    <row r="109" ht="14.25">
      <c r="A109" s="7">
        <f>CONCATENATE(View_Generator!F114,IF(View_Generator!B115&gt;0,",",""))</f>
      </c>
    </row>
    <row r="110" ht="14.25">
      <c r="A110" s="7">
        <f>CONCATENATE(View_Generator!F115,IF(View_Generator!B116&gt;0,",",""))</f>
      </c>
    </row>
    <row r="111" ht="14.25">
      <c r="A111" s="7">
        <f>CONCATENATE(View_Generator!F116,IF(View_Generator!B117&gt;0,",",""))</f>
      </c>
    </row>
    <row r="112" ht="14.25">
      <c r="A112" s="7">
        <f>CONCATENATE(View_Generator!F117,IF(View_Generator!B118&gt;0,",",""))</f>
      </c>
    </row>
    <row r="113" ht="14.25">
      <c r="A113" s="7">
        <f>CONCATENATE(View_Generator!F118,IF(View_Generator!B119&gt;0,",",""))</f>
      </c>
    </row>
    <row r="114" ht="14.25">
      <c r="A114" s="7">
        <f>CONCATENATE(View_Generator!F119,IF(View_Generator!B120&gt;0,",",""))</f>
      </c>
    </row>
    <row r="115" ht="14.25">
      <c r="A115" s="7">
        <f>CONCATENATE(View_Generator!F120,IF(View_Generator!B121&gt;0,",",""))</f>
      </c>
    </row>
    <row r="116" ht="14.25">
      <c r="A116" s="7" t="str">
        <f>CONCATENATE("FROM ",TablePrefix,DATETIME," DT ")</f>
        <v>FROM Log_DATETIME DT </v>
      </c>
    </row>
    <row r="117" ht="14.25">
      <c r="A117" s="7" t="str">
        <f>IF(View_Generator!B17&gt;0,CONCATENATE("LEFT JOIN ",View_Generator!D17," ",View_Generator!E17," ON DT.SetID=",View_Generator!E17,".SetID AND ",View_Generator!E17,".ParamID=",View_Generator!B17),"")</f>
        <v>LEFT JOIN Log_REAL S1 ON DT.SetID=S1.SetID AND S1.ParamID=1</v>
      </c>
    </row>
    <row r="118" ht="14.25">
      <c r="A118" s="7" t="str">
        <f>IF(View_Generator!B18&gt;0,CONCATENATE("LEFT JOIN ",View_Generator!D18," ",View_Generator!E18," ON DT.SetID=",View_Generator!E18,".SetID AND ",View_Generator!E18,".ParamID=",View_Generator!B18),"")</f>
        <v>LEFT JOIN Log_REAL S2 ON DT.SetID=S2.SetID AND S2.ParamID=2</v>
      </c>
    </row>
    <row r="119" ht="14.25">
      <c r="A119" s="7" t="str">
        <f>IF(View_Generator!B19&gt;0,CONCATENATE("LEFT JOIN ",View_Generator!D19," ",View_Generator!E19," ON DT.SetID=",View_Generator!E19,".SetID AND ",View_Generator!E19,".ParamID=",View_Generator!B19),"")</f>
        <v>LEFT JOIN Log_INT S3 ON DT.SetID=S3.SetID AND S3.ParamID=10002</v>
      </c>
    </row>
    <row r="120" ht="14.25">
      <c r="A120" s="7" t="str">
        <f>IF(View_Generator!B20&gt;0,CONCATENATE("LEFT JOIN ",View_Generator!D20," ",View_Generator!E20," ON DT.SetID=",View_Generator!E20,".SetID AND ",View_Generator!E20,".ParamID=",View_Generator!B20),"")</f>
        <v>LEFT JOIN Log_REAL S4 ON DT.SetID=S4.SetID AND S4.ParamID=3</v>
      </c>
    </row>
    <row r="121" ht="14.25">
      <c r="A121" s="7">
        <f>IF(View_Generator!B21&gt;0,CONCATENATE("LEFT JOIN ",View_Generator!D21," ",View_Generator!E21," ON DT.SetID=",View_Generator!E21,".SetID AND ",View_Generator!E21,".ParamID=",View_Generator!B21),"")</f>
      </c>
    </row>
    <row r="122" ht="14.25">
      <c r="A122" s="7">
        <f>IF(View_Generator!B22&gt;0,CONCATENATE("LEFT JOIN ",View_Generator!D22," ",View_Generator!E22," ON DT.SetID=",View_Generator!E22,".SetID AND ",View_Generator!E22,".ParamID=",View_Generator!B22),"")</f>
      </c>
    </row>
    <row r="123" ht="14.25">
      <c r="A123" s="7">
        <f>IF(View_Generator!B23&gt;0,CONCATENATE("LEFT JOIN ",View_Generator!D23," ",View_Generator!E23," ON DT.SetID=",View_Generator!E23,".SetID AND ",View_Generator!E23,".ParamID=",View_Generator!B23),"")</f>
      </c>
    </row>
    <row r="124" ht="14.25">
      <c r="A124" s="7">
        <f>IF(View_Generator!B24&gt;0,CONCATENATE("LEFT JOIN ",View_Generator!D24," ",View_Generator!E24," ON DT.SetID=",View_Generator!E24,".SetID AND ",View_Generator!E24,".ParamID=",View_Generator!B24),"")</f>
      </c>
    </row>
    <row r="125" ht="14.25">
      <c r="A125" s="7">
        <f>IF(View_Generator!B25&gt;0,CONCATENATE("LEFT JOIN ",View_Generator!D25," ",View_Generator!E25," ON DT.SetID=",View_Generator!E25,".SetID AND ",View_Generator!E25,".ParamID=",View_Generator!B25),"")</f>
      </c>
    </row>
    <row r="126" ht="14.25">
      <c r="A126" s="7">
        <f>IF(View_Generator!B26&gt;0,CONCATENATE("LEFT JOIN ",View_Generator!D26," ",View_Generator!E26," ON DT.SetID=",View_Generator!E26,".SetID AND ",View_Generator!E26,".ParamID=",View_Generator!B26),"")</f>
      </c>
    </row>
    <row r="127" ht="14.25">
      <c r="A127" s="7">
        <f>IF(View_Generator!B27&gt;0,CONCATENATE("LEFT JOIN ",View_Generator!D27," ",View_Generator!E27," ON DT.SetID=",View_Generator!E27,".SetID AND ",View_Generator!E27,".ParamID=",View_Generator!B27),"")</f>
      </c>
    </row>
    <row r="128" ht="14.25">
      <c r="A128" s="7">
        <f>IF(View_Generator!B28&gt;0,CONCATENATE("LEFT JOIN ",View_Generator!D28," ",View_Generator!E28," ON DT.SetID=",View_Generator!E28,".SetID AND ",View_Generator!E28,".ParamID=",View_Generator!B28),"")</f>
      </c>
    </row>
    <row r="129" ht="14.25">
      <c r="A129" s="7">
        <f>IF(View_Generator!B29&gt;0,CONCATENATE("LEFT JOIN ",View_Generator!D29," ",View_Generator!E29," ON DT.SetID=",View_Generator!E29,".SetID AND ",View_Generator!E29,".ParamID=",View_Generator!B29),"")</f>
      </c>
    </row>
    <row r="130" ht="14.25">
      <c r="A130" s="7">
        <f>IF(View_Generator!B30&gt;0,CONCATENATE("LEFT JOIN ",View_Generator!D30," ",View_Generator!E30," ON DT.SetID=",View_Generator!E30,".SetID AND ",View_Generator!E30,".ParamID=",View_Generator!B30),"")</f>
      </c>
    </row>
    <row r="131" ht="14.25">
      <c r="A131" s="7">
        <f>IF(View_Generator!B31&gt;0,CONCATENATE("LEFT JOIN ",View_Generator!D31," ",View_Generator!E31," ON DT.SetID=",View_Generator!E31,".SetID AND ",View_Generator!E31,".ParamID=",View_Generator!B31),"")</f>
      </c>
    </row>
    <row r="132" ht="14.25">
      <c r="A132" s="7">
        <f>IF(View_Generator!B32&gt;0,CONCATENATE("LEFT JOIN ",View_Generator!D32," ",View_Generator!E32," ON DT.SetID=",View_Generator!E32,".SetID AND ",View_Generator!E32,".ParamID=",View_Generator!B32),"")</f>
      </c>
    </row>
    <row r="133" ht="14.25">
      <c r="A133" s="7">
        <f>IF(View_Generator!B33&gt;0,CONCATENATE("LEFT JOIN ",View_Generator!D33," ",View_Generator!E33," ON DT.SetID=",View_Generator!E33,".SetID AND ",View_Generator!E33,".ParamID=",View_Generator!B33),"")</f>
      </c>
    </row>
    <row r="134" ht="14.25">
      <c r="A134" s="7">
        <f>IF(View_Generator!B34&gt;0,CONCATENATE("LEFT JOIN ",View_Generator!D34," ",View_Generator!E34," ON DT.SetID=",View_Generator!E34,".SetID AND ",View_Generator!E34,".ParamID=",View_Generator!B34),"")</f>
      </c>
    </row>
    <row r="135" ht="14.25">
      <c r="A135" s="7">
        <f>IF(View_Generator!B35&gt;0,CONCATENATE("LEFT JOIN ",View_Generator!D35," ",View_Generator!E35," ON DT.SetID=",View_Generator!E35,".SetID AND ",View_Generator!E35,".ParamID=",View_Generator!B35),"")</f>
      </c>
    </row>
    <row r="136" ht="14.25">
      <c r="A136" s="7">
        <f>IF(View_Generator!B36&gt;0,CONCATENATE("LEFT JOIN ",View_Generator!D36," ",View_Generator!E36," ON DT.SetID=",View_Generator!E36,".SetID AND ",View_Generator!E36,".ParamID=",View_Generator!B36),"")</f>
      </c>
    </row>
    <row r="137" ht="14.25">
      <c r="A137" s="7">
        <f>IF(View_Generator!B37&gt;0,CONCATENATE("LEFT JOIN ",View_Generator!D37," ",View_Generator!E37," ON DT.SetID=",View_Generator!E37,".SetID AND ",View_Generator!E37,".ParamID=",View_Generator!B37),"")</f>
      </c>
    </row>
    <row r="138" ht="14.25">
      <c r="A138" s="7">
        <f>IF(View_Generator!B38&gt;0,CONCATENATE("LEFT JOIN ",View_Generator!D38," ",View_Generator!E38," ON DT.SetID=",View_Generator!E38,".SetID AND ",View_Generator!E38,".ParamID=",View_Generator!B38),"")</f>
      </c>
    </row>
    <row r="139" ht="14.25">
      <c r="A139" s="7">
        <f>IF(View_Generator!B39&gt;0,CONCATENATE("LEFT JOIN ",View_Generator!D39," ",View_Generator!E39," ON DT.SetID=",View_Generator!E39,".SetID AND ",View_Generator!E39,".ParamID=",View_Generator!B39),"")</f>
      </c>
    </row>
    <row r="140" ht="14.25">
      <c r="A140" s="7">
        <f>IF(View_Generator!B40&gt;0,CONCATENATE("LEFT JOIN ",View_Generator!D40," ",View_Generator!E40," ON DT.SetID=",View_Generator!E40,".SetID AND ",View_Generator!E40,".ParamID=",View_Generator!B40),"")</f>
      </c>
    </row>
    <row r="141" ht="14.25">
      <c r="A141" s="7">
        <f>IF(View_Generator!B41&gt;0,CONCATENATE("LEFT JOIN ",View_Generator!D41," ",View_Generator!E41," ON DT.SetID=",View_Generator!E41,".SetID AND ",View_Generator!E41,".ParamID=",View_Generator!B41),"")</f>
      </c>
    </row>
    <row r="142" ht="14.25">
      <c r="A142" s="7">
        <f>IF(View_Generator!B42&gt;0,CONCATENATE("LEFT JOIN ",View_Generator!D42," ",View_Generator!E42," ON DT.SetID=",View_Generator!E42,".SetID AND ",View_Generator!E42,".ParamID=",View_Generator!B42),"")</f>
      </c>
    </row>
    <row r="143" ht="14.25">
      <c r="A143" s="7">
        <f>IF(View_Generator!B43&gt;0,CONCATENATE("LEFT JOIN ",View_Generator!D43," ",View_Generator!E43," ON DT.SetID=",View_Generator!E43,".SetID AND ",View_Generator!E43,".ParamID=",View_Generator!B43),"")</f>
      </c>
    </row>
    <row r="144" ht="14.25">
      <c r="A144" s="7">
        <f>IF(View_Generator!B44&gt;0,CONCATENATE("LEFT JOIN ",View_Generator!D44," ",View_Generator!E44," ON DT.SetID=",View_Generator!E44,".SetID AND ",View_Generator!E44,".ParamID=",View_Generator!B44),"")</f>
      </c>
    </row>
    <row r="145" ht="14.25">
      <c r="A145" s="7">
        <f>IF(View_Generator!B45&gt;0,CONCATENATE("LEFT JOIN ",View_Generator!D45," ",View_Generator!E45," ON DT.SetID=",View_Generator!E45,".SetID AND ",View_Generator!E45,".ParamID=",View_Generator!B45),"")</f>
      </c>
    </row>
    <row r="146" ht="14.25">
      <c r="A146" s="7">
        <f>IF(View_Generator!B46&gt;0,CONCATENATE("LEFT JOIN ",View_Generator!D46," ",View_Generator!E46," ON DT.SetID=",View_Generator!E46,".SetID AND ",View_Generator!E46,".ParamID=",View_Generator!B46),"")</f>
      </c>
    </row>
    <row r="147" ht="14.25">
      <c r="A147" s="7">
        <f>IF(View_Generator!B47&gt;0,CONCATENATE("LEFT JOIN ",View_Generator!D47," ",View_Generator!E47," ON DT.SetID=",View_Generator!E47,".SetID AND ",View_Generator!E47,".ParamID=",View_Generator!B47),"")</f>
      </c>
    </row>
    <row r="148" ht="14.25">
      <c r="A148" s="7">
        <f>IF(View_Generator!B48&gt;0,CONCATENATE("LEFT JOIN ",View_Generator!D48," ",View_Generator!E48," ON DT.SetID=",View_Generator!E48,".SetID AND ",View_Generator!E48,".ParamID=",View_Generator!B48),"")</f>
      </c>
    </row>
    <row r="149" spans="1:5" ht="15">
      <c r="A149" s="7">
        <f>IF(View_Generator!B49&gt;0,CONCATENATE("LEFT JOIN ",View_Generator!D49," ",View_Generator!E49," ON DT.SetID=",View_Generator!E49,".SetID AND ",View_Generator!E49,".ParamID=",View_Generator!B49),"")</f>
      </c>
      <c r="D149" s="9" t="s">
        <v>39</v>
      </c>
      <c r="E149" s="10" t="s">
        <v>48</v>
      </c>
    </row>
    <row r="150" ht="15">
      <c r="A150" s="7">
        <f>IF(View_Generator!B50&gt;0,CONCATENATE("LEFT JOIN ",View_Generator!D50," ",View_Generator!E50," ON DT.SetID=",View_Generator!E50,".SetID AND ",View_Generator!E50,".ParamID=",View_Generator!B50),"")</f>
      </c>
    </row>
    <row r="151" ht="15">
      <c r="A151" s="7">
        <f>IF(View_Generator!B51&gt;0,CONCATENATE("LEFT JOIN ",View_Generator!D51," ",View_Generator!E51," ON DT.SetID=",View_Generator!E51,".SetID AND ",View_Generator!E51,".ParamID=",View_Generator!B51),"")</f>
      </c>
    </row>
    <row r="152" ht="15">
      <c r="A152" s="7">
        <f>IF(View_Generator!B52&gt;0,CONCATENATE("LEFT JOIN ",View_Generator!D52," ",View_Generator!E52," ON DT.SetID=",View_Generator!E52,".SetID AND ",View_Generator!E52,".ParamID=",View_Generator!B52),"")</f>
      </c>
    </row>
    <row r="153" ht="15">
      <c r="A153" s="7">
        <f>IF(View_Generator!B53&gt;0,CONCATENATE("LEFT JOIN ",View_Generator!D53," ",View_Generator!E53," ON DT.SetID=",View_Generator!E53,".SetID AND ",View_Generator!E53,".ParamID=",View_Generator!B53),"")</f>
      </c>
    </row>
    <row r="154" ht="15">
      <c r="A154" s="7">
        <f>IF(View_Generator!B54&gt;0,CONCATENATE("LEFT JOIN ",View_Generator!D54," ",View_Generator!E54," ON DT.SetID=",View_Generator!E54,".SetID AND ",View_Generator!E54,".ParamID=",View_Generator!B54),"")</f>
      </c>
    </row>
    <row r="155" ht="15">
      <c r="A155" s="7">
        <f>IF(View_Generator!B55&gt;0,CONCATENATE("LEFT JOIN ",View_Generator!D55," ",View_Generator!E55," ON DT.SetID=",View_Generator!E55,".SetID AND ",View_Generator!E55,".ParamID=",View_Generator!B55),"")</f>
      </c>
    </row>
    <row r="156" ht="15">
      <c r="A156" s="7">
        <f>IF(View_Generator!B56&gt;0,CONCATENATE("LEFT JOIN ",View_Generator!D56," ",View_Generator!E56," ON DT.SetID=",View_Generator!E56,".SetID AND ",View_Generator!E56,".ParamID=",View_Generator!B56),"")</f>
      </c>
    </row>
    <row r="157" ht="15">
      <c r="A157" s="7">
        <f>IF(View_Generator!B57&gt;0,CONCATENATE("LEFT JOIN ",View_Generator!D57," ",View_Generator!E57," ON DT.SetID=",View_Generator!E57,".SetID AND ",View_Generator!E57,".ParamID=",View_Generator!B57),"")</f>
      </c>
    </row>
    <row r="158" ht="15">
      <c r="A158" s="7">
        <f>IF(View_Generator!B58&gt;0,CONCATENATE("LEFT JOIN ",View_Generator!D58," ",View_Generator!E58," ON DT.SetID=",View_Generator!E58,".SetID AND ",View_Generator!E58,".ParamID=",View_Generator!B58),"")</f>
      </c>
    </row>
    <row r="159" ht="15">
      <c r="A159" s="7">
        <f>IF(View_Generator!B59&gt;0,CONCATENATE("LEFT JOIN ",View_Generator!D59," ",View_Generator!E59," ON DT.SetID=",View_Generator!E59,".SetID AND ",View_Generator!E59,".ParamID=",View_Generator!B59),"")</f>
      </c>
    </row>
    <row r="160" ht="15">
      <c r="A160" s="7">
        <f>IF(View_Generator!B60&gt;0,CONCATENATE("LEFT JOIN ",View_Generator!D60," ",View_Generator!E60," ON DT.SetID=",View_Generator!E60,".SetID AND ",View_Generator!E60,".ParamID=",View_Generator!B60),"")</f>
      </c>
    </row>
    <row r="161" ht="15">
      <c r="A161" s="7">
        <f>IF(View_Generator!B61&gt;0,CONCATENATE("LEFT JOIN ",View_Generator!D61," ",View_Generator!E61," ON DT.SetID=",View_Generator!E61,".SetID AND ",View_Generator!E61,".ParamID=",View_Generator!B61),"")</f>
      </c>
    </row>
    <row r="162" ht="15">
      <c r="A162" s="7">
        <f>IF(View_Generator!B62&gt;0,CONCATENATE("LEFT JOIN ",View_Generator!D62," ",View_Generator!E62," ON DT.SetID=",View_Generator!E62,".SetID AND ",View_Generator!E62,".ParamID=",View_Generator!B62),"")</f>
      </c>
    </row>
    <row r="163" ht="15">
      <c r="A163" s="7">
        <f>IF(View_Generator!B63&gt;0,CONCATENATE("LEFT JOIN ",View_Generator!D63," ",View_Generator!E63," ON DT.SetID=",View_Generator!E63,".SetID AND ",View_Generator!E63,".ParamID=",View_Generator!B63),"")</f>
      </c>
    </row>
    <row r="164" ht="15">
      <c r="A164" s="7">
        <f>IF(View_Generator!B64&gt;0,CONCATENATE("LEFT JOIN ",View_Generator!D64," ",View_Generator!E64," ON DT.SetID=",View_Generator!E64,".SetID AND ",View_Generator!E64,".ParamID=",View_Generator!B64),"")</f>
      </c>
    </row>
    <row r="165" ht="15">
      <c r="A165" s="7">
        <f>IF(View_Generator!B65&gt;0,CONCATENATE("LEFT JOIN ",View_Generator!D65," ",View_Generator!E65," ON DT.SetID=",View_Generator!E65,".SetID AND ",View_Generator!E65,".ParamID=",View_Generator!B65),"")</f>
      </c>
    </row>
    <row r="166" ht="15">
      <c r="A166" s="7">
        <f>IF(View_Generator!B66&gt;0,CONCATENATE("LEFT JOIN ",View_Generator!D66," ",View_Generator!E66," ON DT.SetID=",View_Generator!E66,".SetID AND ",View_Generator!E66,".ParamID=",View_Generator!B66),"")</f>
      </c>
    </row>
    <row r="167" ht="15">
      <c r="A167" s="7">
        <f>IF(View_Generator!B67&gt;0,CONCATENATE("LEFT JOIN ",View_Generator!D67," ",View_Generator!E67," ON DT.SetID=",View_Generator!E67,".SetID AND ",View_Generator!E67,".ParamID=",View_Generator!B67),"")</f>
      </c>
    </row>
    <row r="168" ht="14.25">
      <c r="A168" s="7">
        <f>IF(View_Generator!B68&gt;0,CONCATENATE("LEFT JOIN ",View_Generator!D68," ",View_Generator!E68," ON DT.SetID=",View_Generator!E68,".SetID AND ",View_Generator!E68,".ParamID=",View_Generator!B68),"")</f>
      </c>
    </row>
    <row r="169" spans="1:5" ht="15">
      <c r="A169" s="7">
        <f>IF(View_Generator!B69&gt;0,CONCATENATE("LEFT JOIN ",View_Generator!D69," ",View_Generator!E69," ON DT.SetID=",View_Generator!E69,".SetID AND ",View_Generator!E69,".ParamID=",View_Generator!B69),"")</f>
      </c>
      <c r="D169" s="9" t="s">
        <v>40</v>
      </c>
      <c r="E169" s="10" t="s">
        <v>41</v>
      </c>
    </row>
    <row r="170" ht="15">
      <c r="A170" s="7">
        <f>IF(View_Generator!B70&gt;0,CONCATENATE("LEFT JOIN ",View_Generator!D70," ",View_Generator!E70," ON DT.SetID=",View_Generator!E70,".SetID AND ",View_Generator!E70,".ParamID=",View_Generator!B70),"")</f>
      </c>
    </row>
    <row r="171" ht="15">
      <c r="A171" s="7">
        <f>IF(View_Generator!B71&gt;0,CONCATENATE("LEFT JOIN ",View_Generator!D71," ",View_Generator!E71," ON DT.SetID=",View_Generator!E71,".SetID AND ",View_Generator!E71,".ParamID=",View_Generator!B71),"")</f>
      </c>
    </row>
    <row r="172" ht="15">
      <c r="A172" s="7">
        <f>IF(View_Generator!B72&gt;0,CONCATENATE("LEFT JOIN ",View_Generator!D72," ",View_Generator!E72," ON DT.SetID=",View_Generator!E72,".SetID AND ",View_Generator!E72,".ParamID=",View_Generator!B72),"")</f>
      </c>
    </row>
    <row r="173" ht="15">
      <c r="A173" s="7">
        <f>IF(View_Generator!B73&gt;0,CONCATENATE("LEFT JOIN ",View_Generator!D73," ",View_Generator!E73," ON DT.SetID=",View_Generator!E73,".SetID AND ",View_Generator!E73,".ParamID=",View_Generator!B73),"")</f>
      </c>
    </row>
    <row r="174" ht="15">
      <c r="A174" s="7">
        <f>IF(View_Generator!B74&gt;0,CONCATENATE("LEFT JOIN ",View_Generator!D74," ",View_Generator!E74," ON DT.SetID=",View_Generator!E74,".SetID AND ",View_Generator!E74,".ParamID=",View_Generator!B74),"")</f>
      </c>
    </row>
    <row r="175" ht="15">
      <c r="A175" s="7">
        <f>IF(View_Generator!B75&gt;0,CONCATENATE("LEFT JOIN ",View_Generator!D75," ",View_Generator!E75," ON DT.SetID=",View_Generator!E75,".SetID AND ",View_Generator!E75,".ParamID=",View_Generator!B75),"")</f>
      </c>
    </row>
    <row r="176" ht="15">
      <c r="A176" s="7">
        <f>IF(View_Generator!B76&gt;0,CONCATENATE("LEFT JOIN ",View_Generator!D76," ",View_Generator!E76," ON DT.SetID=",View_Generator!E76,".SetID AND ",View_Generator!E76,".ParamID=",View_Generator!B76),"")</f>
      </c>
    </row>
    <row r="177" ht="15">
      <c r="A177" s="7">
        <f>IF(View_Generator!B77&gt;0,CONCATENATE("LEFT JOIN ",View_Generator!D77," ",View_Generator!E77," ON DT.SetID=",View_Generator!E77,".SetID AND ",View_Generator!E77,".ParamID=",View_Generator!B77),"")</f>
      </c>
    </row>
    <row r="178" ht="15">
      <c r="A178" s="7">
        <f>IF(View_Generator!B78&gt;0,CONCATENATE("LEFT JOIN ",View_Generator!D78," ",View_Generator!E78," ON DT.SetID=",View_Generator!E78,".SetID AND ",View_Generator!E78,".ParamID=",View_Generator!B78),"")</f>
      </c>
    </row>
    <row r="179" ht="15">
      <c r="A179" s="7">
        <f>IF(View_Generator!B79&gt;0,CONCATENATE("LEFT JOIN ",View_Generator!D79," ",View_Generator!E79," ON DT.SetID=",View_Generator!E79,".SetID AND ",View_Generator!E79,".ParamID=",View_Generator!B79),"")</f>
      </c>
    </row>
    <row r="180" ht="15">
      <c r="A180" s="7">
        <f>IF(View_Generator!B80&gt;0,CONCATENATE("LEFT JOIN ",View_Generator!D80," ",View_Generator!E80," ON DT.SetID=",View_Generator!E80,".SetID AND ",View_Generator!E80,".ParamID=",View_Generator!B80),"")</f>
      </c>
    </row>
    <row r="181" ht="15">
      <c r="A181" s="7">
        <f>IF(View_Generator!B81&gt;0,CONCATENATE("LEFT JOIN ",View_Generator!D81," ",View_Generator!E81," ON DT.SetID=",View_Generator!E81,".SetID AND ",View_Generator!E81,".ParamID=",View_Generator!B81),"")</f>
      </c>
    </row>
    <row r="182" ht="15">
      <c r="A182" s="7">
        <f>IF(View_Generator!B82&gt;0,CONCATENATE("LEFT JOIN ",View_Generator!D82," ",View_Generator!E82," ON DT.SetID=",View_Generator!E82,".SetID AND ",View_Generator!E82,".ParamID=",View_Generator!B82),"")</f>
      </c>
    </row>
    <row r="183" ht="15">
      <c r="A183" s="7">
        <f>IF(View_Generator!B83&gt;0,CONCATENATE("LEFT JOIN ",View_Generator!D83," ",View_Generator!E83," ON DT.SetID=",View_Generator!E83,".SetID AND ",View_Generator!E83,".ParamID=",View_Generator!B83),"")</f>
      </c>
    </row>
    <row r="184" ht="15">
      <c r="A184" s="7">
        <f>IF(View_Generator!B84&gt;0,CONCATENATE("LEFT JOIN ",View_Generator!D84," ",View_Generator!E84," ON DT.SetID=",View_Generator!E84,".SetID AND ",View_Generator!E84,".ParamID=",View_Generator!B84),"")</f>
      </c>
    </row>
    <row r="185" ht="15">
      <c r="A185" s="7">
        <f>IF(View_Generator!B85&gt;0,CONCATENATE("LEFT JOIN ",View_Generator!D85," ",View_Generator!E85," ON DT.SetID=",View_Generator!E85,".SetID AND ",View_Generator!E85,".ParamID=",View_Generator!B85),"")</f>
      </c>
    </row>
    <row r="186" ht="15">
      <c r="A186" s="7">
        <f>IF(View_Generator!B86&gt;0,CONCATENATE("LEFT JOIN ",View_Generator!D86," ",View_Generator!E86," ON DT.SetID=",View_Generator!E86,".SetID AND ",View_Generator!E86,".ParamID=",View_Generator!B86),"")</f>
      </c>
    </row>
    <row r="187" ht="15">
      <c r="A187" s="7">
        <f>IF(View_Generator!B87&gt;0,CONCATENATE("LEFT JOIN ",View_Generator!D87," ",View_Generator!E87," ON DT.SetID=",View_Generator!E87,".SetID AND ",View_Generator!E87,".ParamID=",View_Generator!B87),"")</f>
      </c>
    </row>
    <row r="188" ht="15">
      <c r="A188" s="7">
        <f>IF(View_Generator!B88&gt;0,CONCATENATE("LEFT JOIN ",View_Generator!D88," ",View_Generator!E88," ON DT.SetID=",View_Generator!E88,".SetID AND ",View_Generator!E88,".ParamID=",View_Generator!B88),"")</f>
      </c>
    </row>
    <row r="189" ht="15">
      <c r="A189" s="7">
        <f>IF(View_Generator!B89&gt;0,CONCATENATE("LEFT JOIN ",View_Generator!D89," ",View_Generator!E89," ON DT.SetID=",View_Generator!E89,".SetID AND ",View_Generator!E89,".ParamID=",View_Generator!B89),"")</f>
      </c>
    </row>
    <row r="190" spans="1:5" ht="15">
      <c r="A190" s="7">
        <f>IF(View_Generator!B90&gt;0,CONCATENATE("LEFT JOIN ",View_Generator!D90," ",View_Generator!E90," ON DT.SetID=",View_Generator!E90,".SetID AND ",View_Generator!E90,".ParamID=",View_Generator!B90),"")</f>
      </c>
      <c r="D190" s="9" t="s">
        <v>42</v>
      </c>
      <c r="E190" s="10" t="s">
        <v>43</v>
      </c>
    </row>
    <row r="191" ht="14.25">
      <c r="A191" s="7">
        <f>IF(View_Generator!B91&gt;0,CONCATENATE("LEFT JOIN ",View_Generator!D91," ",View_Generator!E91," ON DT.SetID=",View_Generator!E91,".SetID AND ",View_Generator!E91,".ParamID=",View_Generator!B91),"")</f>
      </c>
    </row>
    <row r="192" ht="15">
      <c r="A192" s="7">
        <f>IF(View_Generator!B92&gt;0,CONCATENATE("LEFT JOIN ",View_Generator!D92," ",View_Generator!E92," ON DT.SetID=",View_Generator!E92,".SetID AND ",View_Generator!E92,".ParamID=",View_Generator!B92),"")</f>
      </c>
    </row>
    <row r="193" ht="15">
      <c r="A193" s="7">
        <f>IF(View_Generator!B93&gt;0,CONCATENATE("LEFT JOIN ",View_Generator!D93," ",View_Generator!E93," ON DT.SetID=",View_Generator!E93,".SetID AND ",View_Generator!E93,".ParamID=",View_Generator!B93),"")</f>
      </c>
    </row>
    <row r="194" ht="15">
      <c r="A194" s="7">
        <f>IF(View_Generator!B94&gt;0,CONCATENATE("LEFT JOIN ",View_Generator!D94," ",View_Generator!E94," ON DT.SetID=",View_Generator!E94,".SetID AND ",View_Generator!E94,".ParamID=",View_Generator!B94),"")</f>
      </c>
    </row>
    <row r="195" ht="15">
      <c r="A195" s="7">
        <f>IF(View_Generator!B95&gt;0,CONCATENATE("LEFT JOIN ",View_Generator!D95," ",View_Generator!E95," ON DT.SetID=",View_Generator!E95,".SetID AND ",View_Generator!E95,".ParamID=",View_Generator!B95),"")</f>
      </c>
    </row>
    <row r="196" ht="15">
      <c r="A196" s="7">
        <f>IF(View_Generator!B96&gt;0,CONCATENATE("LEFT JOIN ",View_Generator!D96," ",View_Generator!E96," ON DT.SetID=",View_Generator!E96,".SetID AND ",View_Generator!E96,".ParamID=",View_Generator!B96),"")</f>
      </c>
    </row>
    <row r="197" ht="15">
      <c r="A197" s="7">
        <f>IF(View_Generator!B97&gt;0,CONCATENATE("LEFT JOIN ",View_Generator!D97," ",View_Generator!E97," ON DT.SetID=",View_Generator!E97,".SetID AND ",View_Generator!E97,".ParamID=",View_Generator!B97),"")</f>
      </c>
    </row>
    <row r="198" ht="15">
      <c r="A198" s="7">
        <f>IF(View_Generator!B98&gt;0,CONCATENATE("LEFT JOIN ",View_Generator!D98," ",View_Generator!E98," ON DT.SetID=",View_Generator!E98,".SetID AND ",View_Generator!E98,".ParamID=",View_Generator!B98),"")</f>
      </c>
    </row>
    <row r="199" ht="15">
      <c r="A199" s="7">
        <f>IF(View_Generator!B99&gt;0,CONCATENATE("LEFT JOIN ",View_Generator!D99," ",View_Generator!E99," ON DT.SetID=",View_Generator!E99,".SetID AND ",View_Generator!E99,".ParamID=",View_Generator!B99),"")</f>
      </c>
    </row>
    <row r="200" ht="15">
      <c r="A200" s="7">
        <f>IF(View_Generator!B100&gt;0,CONCATENATE("LEFT JOIN ",View_Generator!D100," ",View_Generator!E100," ON DT.SetID=",View_Generator!E100,".SetID AND ",View_Generator!E100,".ParamID=",View_Generator!B100),"")</f>
      </c>
    </row>
    <row r="201" ht="15">
      <c r="A201" s="7">
        <f>IF(View_Generator!B101&gt;0,CONCATENATE("LEFT JOIN ",View_Generator!D101," ",View_Generator!E101," ON DT.SetID=",View_Generator!E101,".SetID AND ",View_Generator!E101,".ParamID=",View_Generator!B101),"")</f>
      </c>
    </row>
    <row r="202" ht="15">
      <c r="A202" s="7">
        <f>IF(View_Generator!B102&gt;0,CONCATENATE("LEFT JOIN ",View_Generator!D102," ",View_Generator!E102," ON DT.SetID=",View_Generator!E102,".SetID AND ",View_Generator!E102,".ParamID=",View_Generator!B102),"")</f>
      </c>
    </row>
    <row r="203" ht="15">
      <c r="A203" s="7">
        <f>IF(View_Generator!B103&gt;0,CONCATENATE("LEFT JOIN ",View_Generator!D103," ",View_Generator!E103," ON DT.SetID=",View_Generator!E103,".SetID AND ",View_Generator!E103,".ParamID=",View_Generator!B103),"")</f>
      </c>
    </row>
    <row r="204" ht="15">
      <c r="A204" s="7">
        <f>IF(View_Generator!B104&gt;0,CONCATENATE("LEFT JOIN ",View_Generator!D104," ",View_Generator!E104," ON DT.SetID=",View_Generator!E104,".SetID AND ",View_Generator!E104,".ParamID=",View_Generator!B104),"")</f>
      </c>
    </row>
    <row r="205" ht="15">
      <c r="A205" s="7">
        <f>IF(View_Generator!B105&gt;0,CONCATENATE("LEFT JOIN ",View_Generator!D105," ",View_Generator!E105," ON DT.SetID=",View_Generator!E105,".SetID AND ",View_Generator!E105,".ParamID=",View_Generator!B105),"")</f>
      </c>
    </row>
    <row r="206" ht="15">
      <c r="A206" s="7">
        <f>IF(View_Generator!B106&gt;0,CONCATENATE("LEFT JOIN ",View_Generator!D106," ",View_Generator!E106," ON DT.SetID=",View_Generator!E106,".SetID AND ",View_Generator!E106,".ParamID=",View_Generator!B106),"")</f>
      </c>
    </row>
    <row r="207" ht="15">
      <c r="A207" s="7">
        <f>IF(View_Generator!B107&gt;0,CONCATENATE("LEFT JOIN ",View_Generator!D107," ",View_Generator!E107," ON DT.SetID=",View_Generator!E107,".SetID AND ",View_Generator!E107,".ParamID=",View_Generator!B107),"")</f>
      </c>
    </row>
    <row r="208" ht="15">
      <c r="A208" s="7">
        <f>IF(View_Generator!B108&gt;0,CONCATENATE("LEFT JOIN ",View_Generator!D108," ",View_Generator!E108," ON DT.SetID=",View_Generator!E108,".SetID AND ",View_Generator!E108,".ParamID=",View_Generator!B108),"")</f>
      </c>
    </row>
    <row r="209" ht="15">
      <c r="A209" s="7">
        <f>IF(View_Generator!B109&gt;0,CONCATENATE("LEFT JOIN ",View_Generator!D109," ",View_Generator!E109," ON DT.SetID=",View_Generator!E109,".SetID AND ",View_Generator!E109,".ParamID=",View_Generator!B109),"")</f>
      </c>
    </row>
    <row r="210" ht="15">
      <c r="A210" s="7">
        <f>IF(View_Generator!B110&gt;0,CONCATENATE("LEFT JOIN ",View_Generator!D110," ",View_Generator!E110," ON DT.SetID=",View_Generator!E110,".SetID AND ",View_Generator!E110,".ParamID=",View_Generator!B110),"")</f>
      </c>
    </row>
    <row r="211" ht="14.25">
      <c r="A211" s="7">
        <f>IF(View_Generator!B111&gt;0,CONCATENATE("LEFT JOIN ",View_Generator!D111," ",View_Generator!E111," ON DT.SetID=",View_Generator!E111,".SetID AND ",View_Generator!E111,".ParamID=",View_Generator!B111),"")</f>
      </c>
    </row>
    <row r="212" spans="1:5" ht="15">
      <c r="A212" s="7">
        <f>IF(View_Generator!B112&gt;0,CONCATENATE("LEFT JOIN ",View_Generator!D112," ",View_Generator!E112," ON DT.SetID=",View_Generator!E112,".SetID AND ",View_Generator!E112,".ParamID=",View_Generator!B112),"")</f>
      </c>
      <c r="D212" s="9" t="s">
        <v>44</v>
      </c>
      <c r="E212" s="10" t="s">
        <v>45</v>
      </c>
    </row>
    <row r="213" ht="14.25">
      <c r="A213" s="7">
        <f>IF(View_Generator!B113&gt;0,CONCATENATE("LEFT JOIN ",View_Generator!D113," ",View_Generator!E113," ON DT.SetID=",View_Generator!E113,".SetID AND ",View_Generator!E113,".ParamID=",View_Generator!B113),"")</f>
      </c>
    </row>
    <row r="214" ht="15">
      <c r="A214" s="7">
        <f>IF(View_Generator!B114&gt;0,CONCATENATE("LEFT JOIN ",View_Generator!D114," ",View_Generator!E114," ON DT.SetID=",View_Generator!E114,".SetID AND ",View_Generator!E114,".ParamID=",View_Generator!B114),"")</f>
      </c>
    </row>
    <row r="215" ht="15">
      <c r="A215" s="7">
        <f>IF(View_Generator!B115&gt;0,CONCATENATE("LEFT JOIN ",View_Generator!D115," ",View_Generator!E115," ON DT.SetID=",View_Generator!E115,".SetID AND ",View_Generator!E115,".ParamID=",View_Generator!B115),"")</f>
      </c>
    </row>
    <row r="216" ht="15">
      <c r="A216" s="7" t="s">
        <v>58</v>
      </c>
    </row>
    <row r="220" ht="21">
      <c r="A220" s="1" t="s">
        <v>32</v>
      </c>
    </row>
    <row r="221" ht="18.75">
      <c r="A221" s="8" t="str">
        <f>CONCATENATE("SELECT * FROM ",CHAR(34),ViewName,CHAR(34))</f>
        <v>SELECT * FROM "Torreri"</v>
      </c>
    </row>
    <row r="230" ht="14.25">
      <c r="E230" t="s">
        <v>46</v>
      </c>
    </row>
    <row r="231" ht="14.25">
      <c r="E231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7.421875" style="0" bestFit="1" customWidth="1"/>
    <col min="2" max="2" width="10.00390625" style="0" customWidth="1"/>
  </cols>
  <sheetData>
    <row r="1" ht="21">
      <c r="A1" s="1" t="s">
        <v>13</v>
      </c>
    </row>
    <row r="3" spans="1:2" ht="14.25">
      <c r="A3" t="s">
        <v>22</v>
      </c>
      <c r="B3" s="2" t="s">
        <v>23</v>
      </c>
    </row>
    <row r="6" spans="1:3" ht="14.25">
      <c r="A6" t="s">
        <v>14</v>
      </c>
      <c r="B6" t="s">
        <v>7</v>
      </c>
      <c r="C6" t="s">
        <v>8</v>
      </c>
    </row>
    <row r="7" spans="1:3" ht="14.25">
      <c r="A7" t="s">
        <v>9</v>
      </c>
      <c r="B7" s="2">
        <v>1</v>
      </c>
      <c r="C7" s="2">
        <v>9999</v>
      </c>
    </row>
    <row r="8" spans="1:3" ht="14.25">
      <c r="A8" t="s">
        <v>6</v>
      </c>
      <c r="B8" s="2">
        <v>10000</v>
      </c>
      <c r="C8" s="2">
        <v>14999</v>
      </c>
    </row>
    <row r="9" spans="1:3" ht="14.25">
      <c r="A9" t="s">
        <v>10</v>
      </c>
      <c r="B9" s="2">
        <v>15000</v>
      </c>
      <c r="C9" s="2">
        <v>19999</v>
      </c>
    </row>
    <row r="10" spans="1:3" ht="14.25">
      <c r="A10" t="s">
        <v>11</v>
      </c>
      <c r="B10" s="2">
        <v>20000</v>
      </c>
      <c r="C10" s="2">
        <v>29999</v>
      </c>
    </row>
    <row r="11" spans="1:3" ht="14.25">
      <c r="A11" t="s">
        <v>12</v>
      </c>
      <c r="B11" s="2">
        <v>30000</v>
      </c>
      <c r="C11" s="2">
        <v>39999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Automatic Syd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Jorsal</dc:creator>
  <cp:keywords/>
  <dc:description/>
  <cp:lastModifiedBy>Finn Bonefeld FBH. Hansen</cp:lastModifiedBy>
  <dcterms:created xsi:type="dcterms:W3CDTF">2012-10-23T10:39:16Z</dcterms:created>
  <dcterms:modified xsi:type="dcterms:W3CDTF">2018-10-16T09:40:19Z</dcterms:modified>
  <cp:category/>
  <cp:version/>
  <cp:contentType/>
  <cp:contentStatus/>
</cp:coreProperties>
</file>